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Bambang Suryoatmono\Documents\AATJE\Majelis Akreditasi\Peraturan BAN-PT\PerBAN-PT 21 2022 IAPS EMBA\"/>
    </mc:Choice>
  </mc:AlternateContent>
  <xr:revisionPtr revIDLastSave="0" documentId="13_ncr:1_{A5F2439F-C870-41A1-953E-4DD237D727C1}" xr6:coauthVersionLast="47" xr6:coauthVersionMax="47" xr10:uidLastSave="{00000000-0000-0000-0000-000000000000}"/>
  <bookViews>
    <workbookView xWindow="-110" yWindow="-110" windowWidth="19420" windowHeight="10300" activeTab="1" xr2:uid="{00000000-000D-0000-FFFF-FFFF00000000}"/>
  </bookViews>
  <sheets>
    <sheet name="Menu" sheetId="1" r:id="rId1"/>
    <sheet name="KA-AK" sheetId="2" r:id="rId2"/>
    <sheet name="Berita Acara KA-AK" sheetId="5" r:id="rId3"/>
    <sheet name="KA-AL" sheetId="3" r:id="rId4"/>
    <sheet name="Berita Acara KA-AL" sheetId="7" r:id="rId5"/>
    <sheet name="Sheet1" sheetId="4" state="hidden" r:id="rId6"/>
  </sheets>
  <definedNames>
    <definedName name="allowed">Sheet1!$A$1:$A$2</definedName>
    <definedName name="not_allowed">Sheet1!$B$1</definedName>
    <definedName name="_xlnm.Print_Area" localSheetId="3">'KA-AL'!$A$1:$L$145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2" i="2" l="1"/>
  <c r="E20" i="2"/>
  <c r="E21" i="2"/>
  <c r="E22" i="3"/>
  <c r="E21" i="3"/>
  <c r="C21" i="3"/>
  <c r="E20" i="3"/>
  <c r="C22" i="3"/>
  <c r="C20" i="3"/>
  <c r="E26" i="3"/>
  <c r="E25" i="3"/>
  <c r="C25" i="3"/>
  <c r="C26" i="3"/>
  <c r="C30" i="3"/>
  <c r="C29" i="3"/>
  <c r="C28" i="3"/>
  <c r="I30" i="2"/>
  <c r="I29" i="2"/>
  <c r="I28" i="2"/>
  <c r="K26" i="2"/>
  <c r="K25" i="2"/>
  <c r="I26" i="2"/>
  <c r="I25" i="2"/>
  <c r="K22" i="2"/>
  <c r="K21" i="2"/>
  <c r="K20" i="2"/>
  <c r="I22" i="2"/>
  <c r="I21" i="2"/>
  <c r="I20" i="2"/>
  <c r="C30" i="2"/>
  <c r="C29" i="2"/>
  <c r="C28" i="2"/>
  <c r="E26" i="2"/>
  <c r="E25" i="2"/>
  <c r="C25" i="2"/>
  <c r="C26" i="2"/>
  <c r="C22" i="2"/>
  <c r="C21" i="2"/>
  <c r="C20" i="2"/>
  <c r="D4" i="5"/>
  <c r="D8" i="7" l="1"/>
  <c r="D5" i="7"/>
  <c r="D6" i="7"/>
  <c r="D7" i="7"/>
  <c r="D4" i="7"/>
  <c r="D8" i="5"/>
  <c r="D7" i="5"/>
  <c r="D6" i="5"/>
  <c r="D5" i="5"/>
  <c r="I33" i="2" l="1"/>
  <c r="I32" i="2"/>
  <c r="I12" i="2"/>
  <c r="I34" i="2"/>
  <c r="C34" i="2"/>
  <c r="C37" i="3"/>
  <c r="C33" i="3"/>
  <c r="C32" i="3"/>
  <c r="C12" i="3"/>
  <c r="C33" i="2"/>
  <c r="C32" i="2"/>
  <c r="C12" i="2"/>
  <c r="C36" i="3"/>
  <c r="C35" i="3"/>
  <c r="E17" i="3"/>
  <c r="E16" i="3"/>
  <c r="C17" i="3"/>
  <c r="C16" i="3"/>
  <c r="C13" i="3"/>
  <c r="K17" i="2"/>
  <c r="K16" i="2"/>
  <c r="I17" i="2"/>
  <c r="I16" i="2"/>
  <c r="I13" i="2"/>
  <c r="C13" i="2"/>
  <c r="E17" i="2"/>
  <c r="E16" i="2"/>
  <c r="C17" i="2"/>
  <c r="C16" i="2"/>
  <c r="D4" i="3" l="1"/>
  <c r="D5" i="3"/>
  <c r="D6" i="3"/>
  <c r="D7" i="3"/>
</calcChain>
</file>

<file path=xl/sharedStrings.xml><?xml version="1.0" encoding="utf-8"?>
<sst xmlns="http://schemas.openxmlformats.org/spreadsheetml/2006/main" count="672" uniqueCount="305">
  <si>
    <t>No.</t>
  </si>
  <si>
    <t>Perguruan Tinggi</t>
  </si>
  <si>
    <t>:</t>
  </si>
  <si>
    <t>Fakultas</t>
  </si>
  <si>
    <t>Departemen</t>
  </si>
  <si>
    <t>Program Studi</t>
  </si>
  <si>
    <t>Tanggal Asesmen Lapangan</t>
  </si>
  <si>
    <t>Kriteria &amp; Deskripsi</t>
  </si>
  <si>
    <t>Dimensi</t>
  </si>
  <si>
    <t>Indikator</t>
  </si>
  <si>
    <t>Status*)</t>
  </si>
  <si>
    <t xml:space="preserve">Deskripsi Penilaian Asesor Berdasarkan Data dan Informasi dari DED dan DKPS </t>
  </si>
  <si>
    <t>Tingkat Daya Saing</t>
  </si>
  <si>
    <t>Meet the Indicator</t>
  </si>
  <si>
    <t>SN-Dikti</t>
  </si>
  <si>
    <t>1.a.1</t>
  </si>
  <si>
    <t>Visi</t>
  </si>
  <si>
    <t>1.a.2</t>
  </si>
  <si>
    <t>1.b.1</t>
  </si>
  <si>
    <t>Misi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</si>
  <si>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</si>
  <si>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1.b.2</t>
  </si>
  <si>
    <t>1.c.1</t>
  </si>
  <si>
    <t>Tujuan</t>
  </si>
  <si>
    <t>1.c.2</t>
  </si>
  <si>
    <t>1.d.1</t>
  </si>
  <si>
    <t>Strategi</t>
  </si>
  <si>
    <t>1.d.2</t>
  </si>
  <si>
    <t>2.a.1</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</si>
  <si>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</si>
  <si>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</si>
  <si>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</si>
  <si>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2.a.2</t>
  </si>
  <si>
    <t>2.b.1</t>
  </si>
  <si>
    <t>Tata Kelola</t>
  </si>
  <si>
    <t>2.b.2</t>
  </si>
  <si>
    <t>2.c.1</t>
  </si>
  <si>
    <t>Kerjasama</t>
  </si>
  <si>
    <t>2.c.2</t>
  </si>
  <si>
    <t>2.c..3</t>
  </si>
  <si>
    <t>2.c.4</t>
  </si>
  <si>
    <t>3.a.1</t>
  </si>
  <si>
    <t>Kebijakan dan Prosedur Penerimaan Mahasiswa</t>
  </si>
  <si>
    <t>3.a.2</t>
  </si>
  <si>
    <t>3.b.1</t>
  </si>
  <si>
    <t>3.b.2</t>
  </si>
  <si>
    <t>3.b.3</t>
  </si>
  <si>
    <t>3.b.4</t>
  </si>
  <si>
    <t>3.c.1</t>
  </si>
  <si>
    <t>Kesejahteraan Mahasiswa</t>
  </si>
  <si>
    <t>3.c.2</t>
  </si>
  <si>
    <t>Unit Pengelola Program Studi mendeskripsikan fasilitas dan proses belajar yang memerhatikan kesejahteraan mahasiswa.</t>
  </si>
  <si>
    <t>3.d.1</t>
  </si>
  <si>
    <t>Pengembangan Karir Mahasiswa</t>
  </si>
  <si>
    <t>3.d.2</t>
  </si>
  <si>
    <t>4.a.1</t>
  </si>
  <si>
    <r>
      <rPr>
        <b/>
        <sz val="12"/>
        <color theme="1"/>
        <rFont val="Calibri"/>
        <family val="2"/>
        <scheme val="minor"/>
      </rPr>
      <t xml:space="preserve">SUMBER DAYA MANUSIA </t>
    </r>
    <r>
      <rPr>
        <sz val="12"/>
        <color theme="1"/>
        <rFont val="Calibri"/>
        <family val="2"/>
        <scheme val="minor"/>
      </rPr>
      <t xml:space="preserve">
Unit Pengelola Program Studi menjelaskan kemampuannya untuk memenuhi kebutuhan akan dosen dan tenaga kependidikan secara kuantitatif dan kualitatif sesuai dengan visi, misi, tujuan dan strategi Unit Pengelola Program Studi.</t>
    </r>
  </si>
  <si>
    <t>Kecukupan dan Kualifikasi Dosen</t>
  </si>
  <si>
    <t>4.a.2</t>
  </si>
  <si>
    <t>4.b.1</t>
  </si>
  <si>
    <t>Pengelolaan Dosen</t>
  </si>
  <si>
    <t>4.b.2</t>
  </si>
  <si>
    <t>Kecukupan dan Kualifikasi Tenaga Kependidikan</t>
  </si>
  <si>
    <t>Pengembangan Tenaga Kependidikan</t>
  </si>
  <si>
    <t>5.a.1</t>
  </si>
  <si>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</si>
  <si>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t>Keuangan</t>
  </si>
  <si>
    <t>5.a.2</t>
  </si>
  <si>
    <t xml:space="preserve">Unit Pengelola Program Studi menjelaskan usaha-usaha yang dilakukan untuk menjamin keberlanjutan sumber daya keuangan dalam mencapai visi, misi, tujuan dan strategi. </t>
  </si>
  <si>
    <t>5.b.1</t>
  </si>
  <si>
    <t>Sarana dan Prasarana</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</si>
  <si>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</si>
  <si>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5.b.2</t>
  </si>
  <si>
    <t>6.a.1</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</si>
  <si>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</si>
  <si>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Kurikulum</t>
  </si>
  <si>
    <t>6.a.2</t>
  </si>
  <si>
    <t>6.b.1</t>
  </si>
  <si>
    <t>Jaminan Pembelajaran</t>
  </si>
  <si>
    <t>6.b.2</t>
  </si>
  <si>
    <t>6.b.3</t>
  </si>
  <si>
    <t>7.a.1</t>
  </si>
  <si>
    <r>
      <rPr>
        <b/>
        <sz val="12"/>
        <color theme="1"/>
        <rFont val="Calibri"/>
        <family val="2"/>
        <scheme val="minor"/>
      </rPr>
      <t>PENELITIAN</t>
    </r>
    <r>
      <rPr>
        <sz val="12"/>
        <color theme="1"/>
        <rFont val="Calibri"/>
        <family val="2"/>
        <scheme val="minor"/>
      </rPr>
      <t xml:space="preserve">
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</si>
  <si>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t>Pelaksanaan dan Pendanaan</t>
  </si>
  <si>
    <t>7.a.2</t>
  </si>
  <si>
    <t>7.b.1</t>
  </si>
  <si>
    <t>Diseminasi dan Kontribusi hasil</t>
  </si>
  <si>
    <t>7.b.2</t>
  </si>
  <si>
    <t>8.a.1</t>
  </si>
  <si>
    <r>
      <rPr>
        <b/>
        <sz val="12"/>
        <color theme="1"/>
        <rFont val="Calibri"/>
        <family val="2"/>
        <scheme val="minor"/>
      </rPr>
      <t>PENGABDIAN KEPADA MASYARAKAT</t>
    </r>
    <r>
      <rPr>
        <sz val="12"/>
        <color theme="1"/>
        <rFont val="Calibri"/>
        <family val="2"/>
        <scheme val="minor"/>
      </rPr>
      <t xml:space="preserve">
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</si>
  <si>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t>8.a.2</t>
  </si>
  <si>
    <t>8.b.1</t>
  </si>
  <si>
    <t>8.b.2</t>
  </si>
  <si>
    <t>9.a.1</t>
  </si>
  <si>
    <r>
      <rPr>
        <b/>
        <sz val="12"/>
        <color theme="1"/>
        <rFont val="Calibri"/>
        <family val="2"/>
        <scheme val="minor"/>
      </rPr>
      <t>LUARAN DAN CAPAIAN TRIDHARMA</t>
    </r>
    <r>
      <rPr>
        <sz val="12"/>
        <color theme="1"/>
        <rFont val="Calibri"/>
        <family val="2"/>
        <scheme val="minor"/>
      </rPr>
      <t xml:space="preserve">
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 </t>
    </r>
  </si>
  <si>
    <t>Pendidikan dan Pengajaran</t>
  </si>
  <si>
    <t>9.a.2</t>
  </si>
  <si>
    <t>9.a.3</t>
  </si>
  <si>
    <t>Unit Pengelola Program Studi melakukan evaluasi pada proses pembelajaran yang merupakan bagian dari penilaian kinerja dosen.</t>
  </si>
  <si>
    <t>9.a.4</t>
  </si>
  <si>
    <t>Unit Pengelola Program Studi melakukan evaluasi pada proses pembelajaran yang merupakan bagian dari penilaian kinerja tenaga kependidikan.</t>
  </si>
  <si>
    <t>9.a.5</t>
  </si>
  <si>
    <t>9.b.1</t>
  </si>
  <si>
    <t>9.b.2</t>
  </si>
  <si>
    <t>9.b.3</t>
  </si>
  <si>
    <t>Evaluasi Asesor I</t>
  </si>
  <si>
    <t>Evaluasi Asesor II</t>
  </si>
  <si>
    <t xml:space="preserve">*) Diisi dengan mengacu pada dokumen DL-09 Panduan Penilaian Akreditasi Program Studi LAMEMBA.  </t>
  </si>
  <si>
    <t>…..................................,…...........................................</t>
  </si>
  <si>
    <t xml:space="preserve">Menyetujui, </t>
  </si>
  <si>
    <t>(….................................)</t>
  </si>
  <si>
    <t>Hasil Evaluasi Komite Akreditasi</t>
  </si>
  <si>
    <t>AKREDITASI PROGRAM STUDI</t>
  </si>
  <si>
    <t>LEMBAGA AKREDITASI MANDIRI EKONOMI, MANAJEMEN, AKUNTANSI DAN BISNIS</t>
  </si>
  <si>
    <t>Pilih Program:</t>
  </si>
  <si>
    <t>KOMITE AKREDITASI</t>
  </si>
  <si>
    <t>Kode Panel</t>
  </si>
  <si>
    <t>TS</t>
  </si>
  <si>
    <t>/</t>
  </si>
  <si>
    <t>TS = Tahun akademik penuh terakhir saat pengajuan usulan akreditasi</t>
  </si>
  <si>
    <t>Pemenuhan Syarat Perlu Peringkat Akreditasi</t>
  </si>
  <si>
    <t>Standar Pendidikan Tinggi yang ditetapkan oleh Perguruan Tinggi sesuai atau melampaui**)</t>
  </si>
  <si>
    <t>Target pada Rencana Strategis</t>
  </si>
  <si>
    <t xml:space="preserve">*) Diisi dengan checklist dan mengacu pada dokumen DL-09 Panduan Penilaian Akreditasi Program Studi LAMEMBA.  </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</si>
  <si>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</si>
  <si>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
</t>
    </r>
  </si>
  <si>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</si>
  <si>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</si>
  <si>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</si>
  <si>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</si>
  <si>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</si>
  <si>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</si>
  <si>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</si>
  <si>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</si>
  <si>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</si>
  <si>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</si>
  <si>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</si>
  <si>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</si>
  <si>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</si>
  <si>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</si>
  <si>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</si>
  <si>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</si>
  <si>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</si>
  <si>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</si>
  <si>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</si>
  <si>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Layanan Akademik Mahasiswa</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</si>
  <si>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</si>
  <si>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</si>
  <si>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Kinerja Akademik Mahasiswa</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</si>
  <si>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</si>
  <si>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</si>
  <si>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</si>
  <si>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</si>
  <si>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</si>
  <si>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Unit Pengelola Program Studi menugaskan dosen tetap dan dosen tidak tetap dengan jumlah dan kualifikasi yang sesuai dengan visi, misi, tujuan dan strategi serta memenuhi aturan SN-Dikti. ***)</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</si>
  <si>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</si>
  <si>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</si>
  <si>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</si>
  <si>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</si>
  <si>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</si>
  <si>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</si>
  <si>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</si>
  <si>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</si>
  <si>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</si>
  <si>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</si>
  <si>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</si>
  <si>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</si>
  <si>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</si>
  <si>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</si>
  <si>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</si>
  <si>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tingkat pemenuhan target capaian pembelajaran program studi. </t>
  </si>
  <si>
    <t xml:space="preserve">Unit Pengelola Program Studi mendeskripsikan hasil evaluasi pengukuran capaian pembelajaran mahasiswa dan tindak lanjut yang ditetapkan agar kegiatan dan proses pembelajaran konsisten dan relevan dengan capaian pembelajaran dan profil lulusan yang diharapkan serta selaras dengan visi, misi, tujuan dan strategi. </t>
  </si>
  <si>
    <t>Unit Pengelola Program Studi mendeskripsikan hasil intervensi dan penerapan penyesuaian/peninjauan kurikulum untuk perbaikan kualitas pembelajaran berdasar tingkat pemenuhan capaian pembelajaran dan masukan dari para pemangku kepentingan.</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</si>
  <si>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</si>
  <si>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</si>
  <si>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</si>
  <si>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</si>
  <si>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</si>
  <si>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</si>
  <si>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7.a.3</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</si>
  <si>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</si>
  <si>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</si>
  <si>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</si>
  <si>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</si>
  <si>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</si>
  <si>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</si>
  <si>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</si>
  <si>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</si>
  <si>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</si>
  <si>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</si>
  <si>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</si>
  <si>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</si>
  <si>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</si>
  <si>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Penelitian</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</si>
  <si>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</si>
  <si>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</si>
  <si>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</si>
  <si>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 xml:space="preserve">Pengabdian kepada Masyarakat </t>
  </si>
  <si>
    <t>9.a.6</t>
  </si>
  <si>
    <t>9.a.7</t>
  </si>
  <si>
    <t>9.a.8</t>
  </si>
  <si>
    <t>9.a.9</t>
  </si>
  <si>
    <t>9.a.10</t>
  </si>
  <si>
    <t>9.a.11</t>
  </si>
  <si>
    <t>9.c.1</t>
  </si>
  <si>
    <t>9.c.2</t>
  </si>
  <si>
    <t>9.c.3</t>
  </si>
  <si>
    <t>4.a.3</t>
  </si>
  <si>
    <t>4.a.4</t>
  </si>
  <si>
    <t>4.a.5</t>
  </si>
  <si>
    <t>4.a.6</t>
  </si>
  <si>
    <t>8.a.3</t>
  </si>
  <si>
    <t>3.e.1</t>
  </si>
  <si>
    <t>3.e.2</t>
  </si>
  <si>
    <t>6.b.4</t>
  </si>
  <si>
    <t>9.a.12</t>
  </si>
  <si>
    <t>9.a.13</t>
  </si>
  <si>
    <t>Per Dimensi</t>
  </si>
  <si>
    <t>Per Indikator</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</si>
  <si>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</si>
  <si>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Tanggal Asesmen Kecukupan</t>
  </si>
  <si>
    <t>***) Indikator yang merupakan bagian dari Syarat Perlu Terakreditasi.</t>
  </si>
  <si>
    <t xml:space="preserve">Perguruan Tinggi </t>
  </si>
  <si>
    <t>Unit Pengelola Program Studi</t>
  </si>
  <si>
    <t>Tanggal Penilaian Hasil AK</t>
  </si>
  <si>
    <t>Tanggal Penilaian Hasil AL</t>
  </si>
  <si>
    <t>MA LAMEMBA</t>
  </si>
  <si>
    <t>DE LAMEMBA</t>
  </si>
  <si>
    <t>Asesor</t>
  </si>
  <si>
    <t>Praktisi</t>
  </si>
  <si>
    <t xml:space="preserve">Asesor </t>
  </si>
  <si>
    <t>LEMBAGA AKREDITASI MANDIRI EKONOMI, MANAJEMEN, BISNIS DAN AKUNTANSI</t>
  </si>
  <si>
    <t xml:space="preserve">FORMULIR VALIDASI KOMITE AKREDITASI ATAS ASESMEN KECUKUPAN AKREDITASI PROGRAM STUDI		</t>
  </si>
  <si>
    <t xml:space="preserve">FORMULIR VALIDASI KOMITE AKREDITASI ATAS ASESMEN LAPANGAN AKREDITASI PROGRAM STUDI		</t>
  </si>
  <si>
    <t>(Kota, Tanggal)</t>
  </si>
  <si>
    <t>Keputusan Peringkat Akreditasi :</t>
  </si>
  <si>
    <t>Program Sarjana Terapan</t>
  </si>
  <si>
    <t>4.b.3</t>
  </si>
  <si>
    <t>REKAPITULASI PENILAIAN</t>
  </si>
  <si>
    <t>Pemenuhan Indikator</t>
  </si>
  <si>
    <t>Not meet the indicator</t>
  </si>
  <si>
    <t xml:space="preserve">Pemenuhan Standar Pendidikan Tinggi yang ditetapkan oleh Perguruan Tinggi </t>
  </si>
  <si>
    <t>Sesuai SN-Dikti</t>
  </si>
  <si>
    <t>Sesuai Target pada Rencana Strategis</t>
  </si>
  <si>
    <t>Melampaui SN-Dikti</t>
  </si>
  <si>
    <t>Melampaui Target pada Rencana Strategis</t>
  </si>
  <si>
    <t>Level Lokal/Wilayah</t>
  </si>
  <si>
    <t>Level Nasional</t>
  </si>
  <si>
    <t>Level Internasional</t>
  </si>
  <si>
    <t>Unggul</t>
  </si>
  <si>
    <t>Baik Sekali</t>
  </si>
  <si>
    <t>REKAPITULASI PENILAIAN ASESOR II</t>
  </si>
  <si>
    <t>REKAPITULASI PENILAIAN ASESOR I</t>
  </si>
  <si>
    <t>✓</t>
  </si>
  <si>
    <t>Memenuhi Indikator</t>
  </si>
  <si>
    <t>Tidak Memenuhi Indikator</t>
  </si>
  <si>
    <t>Pemenuhan Syarat Perlu Terakreditasi</t>
  </si>
  <si>
    <t>Memenuhi Syarat Perlu</t>
  </si>
  <si>
    <t>Tidak Memenuhi Syarat Perlu</t>
  </si>
  <si>
    <t>REKOMENDASI HASIL AL</t>
  </si>
  <si>
    <t>REKOMENDASI HASIL AK</t>
  </si>
  <si>
    <t>Evaluasi Terintergrasi 
Asesor I****):</t>
  </si>
  <si>
    <t>Evaluasi Terintegrasi Asesor II****):</t>
  </si>
  <si>
    <t>****) Penilaian secara komprehensif atas kelayakan mutu Program Studi yang memerhatikan interaksi/keterkaitan antar kriteria pada Instrumen APS EMBA.</t>
  </si>
  <si>
    <t>Evaluasi Terintegrasi****):</t>
  </si>
  <si>
    <t>BERITA ACARA VALIDASI ASESMEN KECUKUPAN OLEH KOMITE AKREDITASI</t>
  </si>
  <si>
    <t xml:space="preserve">Perguruan Tinggi                          </t>
  </si>
  <si>
    <t xml:space="preserve">Fakultas                                           </t>
  </si>
  <si>
    <t xml:space="preserve">Departemen                                   </t>
  </si>
  <si>
    <t xml:space="preserve">Program Studi                                </t>
  </si>
  <si>
    <t xml:space="preserve">Tanggal Asesmen Lapangan     </t>
  </si>
  <si>
    <t>Tanggal Validasi KA-AK</t>
  </si>
  <si>
    <t>Dari kegiatan tersebut diperoleh informasi butir-butir borang yang sesuai/tidak sesuai dengan kenyataan, dengan penjelasan sebagai tercantum di dalam daftar sebagai berikut.</t>
  </si>
  <si>
    <t>KRITERIA 1 VISI, MISI, TUJUAN DAN STRATEGI</t>
  </si>
  <si>
    <t>KRITERIA 2 TATA PAMONG, TATA KELOLA DAN KERJASAMA</t>
  </si>
  <si>
    <t>KRITERIA 3 MAHASISWA</t>
  </si>
  <si>
    <t>KRITERIA 4 SUMBER DAYA MANUSIA</t>
  </si>
  <si>
    <t>KRITERIA 5 KEUANGAN, SARANA DAN PRASARANA</t>
  </si>
  <si>
    <t>KRITERIA 6 PENDIDIKAN</t>
  </si>
  <si>
    <t>KRITERIA 7 PENELITIAN</t>
  </si>
  <si>
    <t>KRITERIA 8 PENGABDIAN KEPADA MASYARAKAT</t>
  </si>
  <si>
    <t>KRITERIA 9 LUARAN DAN CAPAIAN TRIDHARMA</t>
  </si>
  <si>
    <t>Pada hari …………… tanggal …………20…., telah dilaksanakan asesmen lapangan, untuk akreditasi Program Studi ………….., Jurusan….........., Fakultas ….……,  Universitas/Institut/Sekolah Tinggi/Politeknik/Akademi ………………………………..</t>
  </si>
  <si>
    <t>Evaluasi Terintegrasi</t>
  </si>
  <si>
    <t>Rekomendasi Hasil Asesmen Kecukupan Asesor I:</t>
  </si>
  <si>
    <t>Rekomendasi Hasil Asesmen Kecukupan Asesor II:</t>
  </si>
  <si>
    <t>Keputusan Hasil Asesmen Kecukupan</t>
  </si>
  <si>
    <t>Ketua Komite Akreditasi</t>
  </si>
  <si>
    <t>(Nama Lengkap)</t>
  </si>
  <si>
    <t xml:space="preserve">Tanggal Asesmen Kecukupan  </t>
  </si>
  <si>
    <t>Tanggal Validasi KA-AL</t>
  </si>
  <si>
    <t>Keputusan Peringkat Akreditasi</t>
  </si>
  <si>
    <t>Anggota Komite Akreditasi I</t>
  </si>
  <si>
    <t>Anggota Komite Akreditasi II</t>
  </si>
  <si>
    <t>Menyetujui</t>
  </si>
  <si>
    <t>BERITA ACARA VALIDASI ASESMEN LAPANGAN OLEH KOMITE AKREDITASI</t>
  </si>
  <si>
    <t>Pada hari ………........ tanggal …………20….. telah dilaksanakan asesmen kecukupan, untuk akreditasi Program Studi ………….., Jurusan….........., Fakultas ….……,  Universitas/Institut/Sekolah Tinggi/Politeknik/Akademi ………………………………..</t>
  </si>
  <si>
    <t>TIDAK LANJUT ASESMEN LAPANGAN</t>
  </si>
  <si>
    <t>Unit Pengelola Program Studi mendeskripsikan kontribusi intelektual yang ditunjukkan dengan rekognisi pada bidang penelitian yang bermanfaat untuk akademik, profesional dan sosial masyarakat sesuai dengan visi, misi, tujuan dan strategi serta arah perkembangan ekonomi dan bisnis di tingkat lokal, nasional dan internasional.</t>
  </si>
  <si>
    <t>Unit Pengelola Program Studi melakukan evaluasi proses penelitian yang merupakan bagian dari penilaian kinerja dosen.</t>
  </si>
  <si>
    <t>Unit Pengelola Program Studi mendeskripsikan pedoman yang mengatur kontribusi hasil luaran penelitian untuk pengembangan ilmu pengetahuan, praktek dan profesional.</t>
  </si>
  <si>
    <r>
      <t xml:space="preserve">Pemenuhan Daya Saing 6 Dimensi pada Klaster </t>
    </r>
    <r>
      <rPr>
        <b/>
        <i/>
        <sz val="12"/>
        <color theme="1"/>
        <rFont val="Calibri"/>
        <family val="2"/>
        <scheme val="minor"/>
      </rPr>
      <t xml:space="preserve">Output </t>
    </r>
    <r>
      <rPr>
        <b/>
        <sz val="12"/>
        <color theme="1"/>
        <rFont val="Calibri"/>
        <family val="2"/>
        <scheme val="minor"/>
      </rPr>
      <t xml:space="preserve">dan </t>
    </r>
    <r>
      <rPr>
        <b/>
        <i/>
        <sz val="12"/>
        <color theme="1"/>
        <rFont val="Calibri"/>
        <family val="2"/>
        <scheme val="minor"/>
      </rPr>
      <t>Outcome</t>
    </r>
  </si>
  <si>
    <t>.</t>
  </si>
  <si>
    <t>Pemenuhan Daya Saing (21 Dimensi Terpilih Penentu Daya Saing pada Level Lokal/Wilayah, Nasional, atau Internasional)</t>
  </si>
  <si>
    <t>Pemenuhan Daya Saing (6 Dimensi Lainnya Penentu Daya Saing pada Level Lokal/Wilayah atau Nasional)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</si>
</sst>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sz val="12"/>
      <color rgb="FF000000"/>
      <name val="Calibri"/>
      <family val="2"/>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sz val="8"/>
      <name val="Calibri"/>
      <family val="2"/>
      <scheme val="minor"/>
    </font>
    <font>
      <sz val="11"/>
      <color theme="1"/>
      <name val="Arial"/>
      <family val="2"/>
    </font>
    <font>
      <sz val="11"/>
      <color rgb="FF000000"/>
      <name val="Calibri"/>
      <family val="2"/>
    </font>
    <font>
      <b/>
      <sz val="12"/>
      <color rgb="FF000000"/>
      <name val="Calibri"/>
      <family val="2"/>
    </font>
    <font>
      <b/>
      <i/>
      <sz val="1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cellStyleXfs>
  <cellXfs count="182">
    <xf numFmtId="0" fontId="0" fillId="0" borderId="0" xfId="0"/>
    <xf numFmtId="0" fontId="0" fillId="0" borderId="0" xfId="0" applyBorder="1" applyAlignment="1">
      <alignment horizontal="left" vertical="top"/>
    </xf>
    <xf numFmtId="0" fontId="1" fillId="3" borderId="0" xfId="0" applyFont="1" applyFill="1" applyAlignment="1">
      <alignment vertical="center"/>
    </xf>
    <xf numFmtId="0" fontId="0" fillId="3" borderId="0" xfId="0" applyFill="1"/>
    <xf numFmtId="0" fontId="5" fillId="3" borderId="0" xfId="0" applyFont="1" applyFill="1" applyAlignment="1">
      <alignment vertical="center"/>
    </xf>
    <xf numFmtId="0" fontId="2" fillId="3" borderId="0" xfId="0" applyFont="1" applyFill="1" applyAlignment="1">
      <alignment vertical="center"/>
    </xf>
    <xf numFmtId="0" fontId="1" fillId="3" borderId="5" xfId="0" applyFont="1" applyFill="1" applyBorder="1" applyAlignment="1">
      <alignment vertical="center"/>
    </xf>
    <xf numFmtId="0" fontId="0" fillId="3" borderId="5" xfId="0" applyFill="1" applyBorder="1"/>
    <xf numFmtId="0" fontId="7" fillId="3" borderId="0" xfId="0" applyFont="1" applyFill="1" applyAlignment="1">
      <alignment vertical="top"/>
    </xf>
    <xf numFmtId="0" fontId="8"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7" fillId="3" borderId="0" xfId="0" applyFont="1" applyFill="1" applyAlignment="1">
      <alignment vertical="center"/>
    </xf>
    <xf numFmtId="0" fontId="0" fillId="0" borderId="0" xfId="0" applyAlignment="1">
      <alignment horizontal="left" vertical="top"/>
    </xf>
    <xf numFmtId="0" fontId="0" fillId="7" borderId="0" xfId="0" applyFill="1"/>
    <xf numFmtId="0" fontId="0" fillId="8" borderId="0" xfId="0" applyFill="1"/>
    <xf numFmtId="0" fontId="10" fillId="7" borderId="0" xfId="0" applyFont="1" applyFill="1"/>
    <xf numFmtId="0" fontId="1" fillId="0" borderId="0" xfId="0" applyFont="1" applyAlignment="1">
      <alignment horizontal="left" vertical="top"/>
    </xf>
    <xf numFmtId="0" fontId="4" fillId="0" borderId="0" xfId="1" applyFont="1"/>
    <xf numFmtId="0" fontId="4" fillId="0" borderId="0" xfId="1" applyFont="1" applyAlignment="1" applyProtection="1">
      <alignment vertical="top" wrapText="1"/>
      <protection locked="0"/>
    </xf>
    <xf numFmtId="0" fontId="4" fillId="0" borderId="0" xfId="1" applyFont="1" applyAlignment="1" applyProtection="1">
      <alignment horizontal="left" vertical="top" wrapText="1"/>
      <protection locked="0"/>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top" wrapText="1"/>
    </xf>
    <xf numFmtId="0" fontId="4" fillId="0" borderId="0" xfId="1" applyFont="1" applyAlignment="1" applyProtection="1">
      <alignment horizontal="left" vertical="top"/>
      <protection locked="0"/>
    </xf>
    <xf numFmtId="0" fontId="0" fillId="0" borderId="0" xfId="0" applyAlignment="1">
      <alignment horizontal="left"/>
    </xf>
    <xf numFmtId="0" fontId="4" fillId="0" borderId="12" xfId="1" applyFont="1" applyBorder="1" applyAlignment="1">
      <alignment horizontal="left" vertical="top" wrapText="1"/>
    </xf>
    <xf numFmtId="0" fontId="4" fillId="0" borderId="0" xfId="1" applyFont="1" applyBorder="1" applyAlignment="1">
      <alignment horizontal="left" vertical="top" wrapText="1"/>
    </xf>
    <xf numFmtId="0" fontId="4" fillId="0" borderId="12" xfId="1" applyFont="1" applyBorder="1" applyAlignment="1">
      <alignment horizontal="left" vertical="top"/>
    </xf>
    <xf numFmtId="0" fontId="4" fillId="0" borderId="0" xfId="1" applyFont="1" applyBorder="1" applyAlignment="1">
      <alignment horizontal="left" vertical="top"/>
    </xf>
    <xf numFmtId="0" fontId="12" fillId="0" borderId="0" xfId="1" applyFont="1" applyAlignment="1">
      <alignment horizontal="left" vertical="top"/>
    </xf>
    <xf numFmtId="0" fontId="12" fillId="0" borderId="0" xfId="1" applyFont="1" applyBorder="1" applyAlignment="1">
      <alignment horizontal="left" vertical="top"/>
    </xf>
    <xf numFmtId="0" fontId="0" fillId="0" borderId="16" xfId="0" applyBorder="1"/>
    <xf numFmtId="0" fontId="4" fillId="0" borderId="13" xfId="1" applyFont="1" applyBorder="1" applyAlignment="1" applyProtection="1">
      <alignment horizontal="center" vertical="top" wrapText="1"/>
      <protection locked="0"/>
    </xf>
    <xf numFmtId="0" fontId="0" fillId="0" borderId="13" xfId="0" applyBorder="1" applyAlignment="1">
      <alignment horizontal="center" vertical="center"/>
    </xf>
    <xf numFmtId="0" fontId="12" fillId="0" borderId="14" xfId="1" applyFont="1" applyBorder="1" applyAlignment="1" applyProtection="1">
      <alignment vertical="top" wrapText="1"/>
      <protection locked="0"/>
    </xf>
    <xf numFmtId="0" fontId="12" fillId="0" borderId="14" xfId="1" applyFont="1" applyBorder="1" applyAlignment="1">
      <alignment vertical="top" wrapText="1"/>
    </xf>
    <xf numFmtId="0" fontId="1" fillId="0" borderId="0" xfId="0" applyFont="1"/>
    <xf numFmtId="0" fontId="0" fillId="0" borderId="16" xfId="0" applyBorder="1" applyAlignment="1">
      <alignment vertical="center"/>
    </xf>
    <xf numFmtId="0" fontId="0" fillId="0" borderId="13" xfId="0" applyBorder="1" applyAlignment="1">
      <alignment vertical="top" wrapText="1"/>
    </xf>
    <xf numFmtId="0" fontId="0" fillId="0" borderId="0" xfId="0" applyAlignment="1" applyProtection="1">
      <alignment horizontal="center" vertical="center"/>
      <protection hidden="1"/>
    </xf>
    <xf numFmtId="0" fontId="0" fillId="0" borderId="0" xfId="0" applyProtection="1">
      <protection hidden="1"/>
    </xf>
    <xf numFmtId="0" fontId="1" fillId="0" borderId="0" xfId="0" applyFont="1" applyAlignment="1" applyProtection="1">
      <alignment vertical="top"/>
      <protection hidden="1"/>
    </xf>
    <xf numFmtId="0" fontId="1" fillId="0" borderId="0" xfId="0" applyFont="1" applyAlignment="1" applyProtection="1">
      <alignment horizontal="left"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0" fillId="0" borderId="0" xfId="0" applyFill="1" applyAlignment="1" applyProtection="1">
      <alignment horizontal="center" vertical="center"/>
      <protection hidden="1"/>
    </xf>
    <xf numFmtId="0" fontId="1" fillId="0" borderId="0" xfId="0" applyFont="1" applyAlignment="1" applyProtection="1">
      <alignment vertical="top" wrapText="1"/>
      <protection hidden="1"/>
    </xf>
    <xf numFmtId="0" fontId="1" fillId="0" borderId="0" xfId="0" applyFont="1" applyBorder="1" applyAlignment="1" applyProtection="1">
      <alignment vertical="top" wrapText="1"/>
      <protection hidden="1"/>
    </xf>
    <xf numFmtId="0" fontId="0" fillId="0" borderId="0" xfId="0" applyAlignment="1" applyProtection="1">
      <protection hidden="1"/>
    </xf>
    <xf numFmtId="0" fontId="0" fillId="0" borderId="0" xfId="0" applyAlignment="1" applyProtection="1">
      <alignment horizontal="center" vertical="center" wrapText="1"/>
      <protection hidden="1"/>
    </xf>
    <xf numFmtId="0" fontId="0" fillId="4" borderId="0" xfId="0" applyFill="1" applyProtection="1">
      <protection hidden="1"/>
    </xf>
    <xf numFmtId="0" fontId="0" fillId="0" borderId="1" xfId="0" applyBorder="1" applyAlignment="1" applyProtection="1">
      <alignment vertical="top" wrapText="1"/>
      <protection hidden="1"/>
    </xf>
    <xf numFmtId="0" fontId="0" fillId="6" borderId="1" xfId="0" applyFont="1" applyFill="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1" fillId="0" borderId="0" xfId="0" applyFont="1" applyBorder="1" applyAlignment="1" applyProtection="1">
      <alignment vertical="center" wrapText="1"/>
      <protection hidden="1"/>
    </xf>
    <xf numFmtId="0" fontId="0" fillId="0" borderId="1" xfId="0" applyBorder="1" applyAlignment="1" applyProtection="1">
      <alignment horizontal="left" vertical="center" wrapText="1"/>
      <protection hidden="1"/>
    </xf>
    <xf numFmtId="0" fontId="0" fillId="6" borderId="1" xfId="0" applyFill="1" applyBorder="1" applyAlignment="1" applyProtection="1">
      <alignment horizontal="center" vertical="center" wrapText="1"/>
      <protection hidden="1"/>
    </xf>
    <xf numFmtId="0" fontId="0" fillId="0" borderId="0" xfId="0" applyFill="1" applyBorder="1" applyAlignment="1" applyProtection="1">
      <alignment vertical="center" wrapText="1"/>
      <protection hidden="1"/>
    </xf>
    <xf numFmtId="0" fontId="0" fillId="6" borderId="11" xfId="0" applyFill="1" applyBorder="1" applyAlignment="1" applyProtection="1">
      <alignment horizontal="center" vertical="center" wrapText="1"/>
      <protection hidden="1"/>
    </xf>
    <xf numFmtId="0" fontId="0" fillId="0" borderId="0"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5" borderId="1" xfId="0" applyFill="1" applyBorder="1" applyAlignment="1" applyProtection="1">
      <alignment vertical="top" wrapText="1"/>
      <protection hidden="1"/>
    </xf>
    <xf numFmtId="0" fontId="0" fillId="0" borderId="2" xfId="0" applyFill="1" applyBorder="1" applyAlignment="1" applyProtection="1">
      <alignment horizontal="center" vertical="center" wrapText="1"/>
      <protection hidden="1"/>
    </xf>
    <xf numFmtId="0" fontId="4" fillId="0" borderId="1" xfId="0" applyFont="1" applyBorder="1" applyAlignment="1" applyProtection="1">
      <alignment vertical="top" wrapText="1"/>
      <protection hidden="1"/>
    </xf>
    <xf numFmtId="0" fontId="0" fillId="0" borderId="1" xfId="0" applyBorder="1" applyAlignment="1" applyProtection="1">
      <alignment horizontal="left" vertical="top"/>
      <protection hidden="1"/>
    </xf>
    <xf numFmtId="0" fontId="0" fillId="2" borderId="1"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0" fillId="0" borderId="1" xfId="0" applyBorder="1" applyAlignment="1" applyProtection="1">
      <alignment horizontal="left" vertical="top"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left" vertical="top" wrapText="1"/>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horizontal="left" vertical="top"/>
      <protection hidden="1"/>
    </xf>
    <xf numFmtId="0" fontId="0" fillId="0" borderId="0" xfId="0"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0" fillId="0" borderId="0" xfId="0" applyAlignment="1" applyProtection="1">
      <alignment wrapText="1"/>
      <protection hidden="1"/>
    </xf>
    <xf numFmtId="0" fontId="1" fillId="0" borderId="0" xfId="0" applyFont="1" applyAlignment="1" applyProtection="1">
      <alignment wrapText="1"/>
      <protection hidden="1"/>
    </xf>
    <xf numFmtId="0" fontId="0" fillId="0" borderId="0" xfId="0" applyAlignment="1" applyProtection="1">
      <alignment horizontal="center" wrapText="1"/>
      <protection hidden="1"/>
    </xf>
    <xf numFmtId="0" fontId="1" fillId="0" borderId="0" xfId="0" applyFont="1" applyAlignment="1" applyProtection="1">
      <alignment horizontal="center" wrapText="1"/>
      <protection hidden="1"/>
    </xf>
    <xf numFmtId="0" fontId="0" fillId="0" borderId="0" xfId="0" applyFill="1" applyProtection="1">
      <protection hidden="1"/>
    </xf>
    <xf numFmtId="0" fontId="1" fillId="0" borderId="0" xfId="0" applyFont="1" applyAlignment="1" applyProtection="1">
      <alignment horizontal="left" vertical="center"/>
      <protection hidden="1"/>
    </xf>
    <xf numFmtId="0" fontId="0" fillId="6" borderId="1" xfId="0" applyFill="1" applyBorder="1" applyAlignment="1" applyProtection="1">
      <alignment horizontal="center" vertical="center"/>
      <protection hidden="1"/>
    </xf>
    <xf numFmtId="0" fontId="1" fillId="0" borderId="0" xfId="0" applyFont="1" applyFill="1" applyBorder="1" applyAlignment="1" applyProtection="1">
      <alignment vertical="center" wrapText="1"/>
      <protection hidden="1"/>
    </xf>
    <xf numFmtId="0" fontId="1" fillId="0" borderId="0" xfId="0" applyFont="1" applyAlignment="1" applyProtection="1">
      <alignment horizontal="center" vertical="center"/>
      <protection hidden="1"/>
    </xf>
    <xf numFmtId="0" fontId="0" fillId="0" borderId="5" xfId="0" applyBorder="1" applyAlignment="1" applyProtection="1">
      <protection hidden="1"/>
    </xf>
    <xf numFmtId="0" fontId="3" fillId="4" borderId="1" xfId="0" applyFont="1" applyFill="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5" borderId="1" xfId="0" applyFill="1" applyBorder="1" applyAlignment="1" applyProtection="1">
      <alignment horizontal="left" vertical="top" wrapText="1"/>
      <protection hidden="1"/>
    </xf>
    <xf numFmtId="0" fontId="4" fillId="0" borderId="1" xfId="0" applyFont="1" applyBorder="1" applyAlignment="1" applyProtection="1">
      <alignment horizontal="left" vertical="top" wrapText="1"/>
      <protection hidden="1"/>
    </xf>
    <xf numFmtId="0" fontId="4" fillId="0" borderId="1" xfId="0" applyFont="1" applyBorder="1" applyAlignment="1" applyProtection="1">
      <alignment horizontal="justify" vertical="top"/>
      <protection hidden="1"/>
    </xf>
    <xf numFmtId="0" fontId="4" fillId="0" borderId="1" xfId="0" applyFont="1" applyBorder="1" applyAlignment="1" applyProtection="1">
      <alignment horizontal="justify" vertical="center"/>
      <protection hidden="1"/>
    </xf>
    <xf numFmtId="0" fontId="0" fillId="4" borderId="0" xfId="0" applyFill="1" applyBorder="1" applyAlignment="1" applyProtection="1">
      <alignment horizontal="center" vertical="center" wrapText="1"/>
      <protection hidden="1"/>
    </xf>
    <xf numFmtId="0" fontId="1" fillId="4" borderId="0" xfId="0" applyFont="1" applyFill="1" applyAlignment="1">
      <alignment horizontal="left" vertical="center"/>
    </xf>
    <xf numFmtId="0" fontId="6" fillId="4" borderId="6" xfId="0" applyFont="1" applyFill="1" applyBorder="1" applyAlignment="1">
      <alignment horizontal="center" vertical="center"/>
    </xf>
    <xf numFmtId="0" fontId="6" fillId="3" borderId="0" xfId="0" applyFont="1" applyFill="1" applyAlignment="1">
      <alignment horizontal="left" vertical="center"/>
    </xf>
    <xf numFmtId="0" fontId="1" fillId="0" borderId="7"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0" fillId="6" borderId="7" xfId="0" applyFill="1" applyBorder="1" applyAlignment="1" applyProtection="1">
      <alignment horizontal="center" vertical="center" wrapText="1"/>
      <protection hidden="1"/>
    </xf>
    <xf numFmtId="0" fontId="0" fillId="6" borderId="8" xfId="0"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left" vertical="top"/>
      <protection hidden="1"/>
    </xf>
    <xf numFmtId="0" fontId="0" fillId="0" borderId="3" xfId="0" applyBorder="1" applyAlignment="1" applyProtection="1">
      <alignment horizontal="left" vertical="top"/>
      <protection hidden="1"/>
    </xf>
    <xf numFmtId="0" fontId="0" fillId="2" borderId="2"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0" fontId="0" fillId="4" borderId="3" xfId="0" applyFill="1" applyBorder="1" applyAlignment="1" applyProtection="1">
      <alignment horizontal="center" vertical="center" wrapText="1"/>
      <protection hidden="1"/>
    </xf>
    <xf numFmtId="0" fontId="0" fillId="0" borderId="1" xfId="0" applyBorder="1" applyAlignment="1" applyProtection="1">
      <alignment horizontal="left" vertical="top" wrapText="1"/>
      <protection hidden="1"/>
    </xf>
    <xf numFmtId="0" fontId="0" fillId="6" borderId="1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0" borderId="2"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3" xfId="0" applyBorder="1" applyAlignment="1" applyProtection="1">
      <alignment horizontal="center" vertical="top"/>
      <protection hidden="1"/>
    </xf>
    <xf numFmtId="0" fontId="0" fillId="2" borderId="1" xfId="0" applyFill="1" applyBorder="1" applyAlignment="1" applyProtection="1">
      <alignment horizontal="center" vertical="center" wrapText="1"/>
      <protection hidden="1"/>
    </xf>
    <xf numFmtId="0" fontId="0" fillId="0" borderId="4" xfId="0" applyBorder="1" applyAlignment="1" applyProtection="1">
      <alignment horizontal="left" vertical="top"/>
      <protection hidden="1"/>
    </xf>
    <xf numFmtId="0" fontId="0" fillId="0" borderId="4" xfId="0" applyBorder="1" applyAlignment="1" applyProtection="1">
      <alignment horizontal="center" vertical="center" wrapText="1"/>
      <protection hidden="1"/>
    </xf>
    <xf numFmtId="0" fontId="0" fillId="2" borderId="4"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0" fillId="0" borderId="2" xfId="0"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1" xfId="0" applyBorder="1" applyAlignment="1" applyProtection="1">
      <alignment horizontal="left" vertical="top"/>
      <protection hidden="1"/>
    </xf>
    <xf numFmtId="0" fontId="0" fillId="4" borderId="1" xfId="0" applyFill="1" applyBorder="1" applyAlignment="1" applyProtection="1">
      <alignment horizontal="center" vertical="center" wrapText="1"/>
      <protection hidden="1"/>
    </xf>
    <xf numFmtId="0" fontId="0" fillId="0" borderId="1" xfId="0" applyBorder="1" applyAlignment="1" applyProtection="1">
      <alignment horizontal="center" vertical="top"/>
      <protection hidden="1"/>
    </xf>
    <xf numFmtId="0" fontId="3" fillId="0" borderId="7"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2" fillId="0" borderId="0" xfId="0" applyFont="1" applyAlignment="1" applyProtection="1">
      <alignment horizontal="center" vertical="top"/>
      <protection hidden="1"/>
    </xf>
    <xf numFmtId="0" fontId="3" fillId="0" borderId="1" xfId="0" applyFont="1" applyBorder="1" applyAlignment="1" applyProtection="1">
      <alignment horizont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wrapText="1"/>
      <protection hidden="1"/>
    </xf>
    <xf numFmtId="0" fontId="1" fillId="0" borderId="7" xfId="0" applyFont="1" applyBorder="1" applyAlignment="1" applyProtection="1">
      <alignment horizontal="center" vertical="top" wrapText="1"/>
      <protection hidden="1"/>
    </xf>
    <xf numFmtId="0" fontId="1" fillId="0" borderId="8" xfId="0" applyFont="1" applyBorder="1" applyAlignment="1" applyProtection="1">
      <alignment horizontal="center" vertical="top" wrapText="1"/>
      <protection hidden="1"/>
    </xf>
    <xf numFmtId="0" fontId="1" fillId="0" borderId="11" xfId="0" applyFont="1" applyBorder="1" applyAlignment="1" applyProtection="1">
      <alignment horizontal="center" vertical="top" wrapText="1"/>
      <protection hidden="1"/>
    </xf>
    <xf numFmtId="0" fontId="0" fillId="0" borderId="7"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8" xfId="0" applyBorder="1" applyAlignment="1" applyProtection="1">
      <alignment horizontal="center"/>
      <protection hidden="1"/>
    </xf>
    <xf numFmtId="0" fontId="4" fillId="0" borderId="14" xfId="1" applyFont="1" applyBorder="1" applyAlignment="1">
      <alignment horizontal="left" vertical="top" wrapText="1"/>
    </xf>
    <xf numFmtId="0" fontId="4" fillId="0" borderId="15" xfId="1" applyFont="1" applyBorder="1" applyAlignment="1">
      <alignment horizontal="left" vertical="top" wrapText="1"/>
    </xf>
    <xf numFmtId="0" fontId="4" fillId="0" borderId="16" xfId="1" applyFont="1" applyBorder="1" applyAlignment="1">
      <alignment horizontal="left" vertical="top" wrapText="1"/>
    </xf>
    <xf numFmtId="0" fontId="1" fillId="0" borderId="0" xfId="0" applyFont="1" applyAlignment="1">
      <alignment horizontal="center"/>
    </xf>
    <xf numFmtId="0" fontId="0" fillId="0" borderId="0" xfId="0" applyAlignment="1">
      <alignment horizontal="left" vertical="top" wrapText="1"/>
    </xf>
    <xf numFmtId="0" fontId="0" fillId="0" borderId="1" xfId="0" applyBorder="1" applyAlignment="1" applyProtection="1">
      <alignment horizontal="center" wrapText="1"/>
      <protection hidden="1"/>
    </xf>
    <xf numFmtId="0" fontId="0" fillId="0" borderId="1"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0" borderId="0" xfId="0" applyAlignment="1" applyProtection="1">
      <alignment horizontal="left" vertical="top"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cellXfs>
  <cellStyles count="2">
    <cellStyle name="Normal" xfId="0" builtinId="0"/>
    <cellStyle name="Normal 2" xfId="1" xr:uid="{4F1474B7-17F1-1F44-A392-88766024C8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27379</xdr:colOff>
      <xdr:row>1</xdr:row>
      <xdr:rowOff>153307</xdr:rowOff>
    </xdr:from>
    <xdr:to>
      <xdr:col>1</xdr:col>
      <xdr:colOff>1833638</xdr:colOff>
      <xdr:row>4</xdr:row>
      <xdr:rowOff>155141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79" y="356507"/>
          <a:ext cx="2199959" cy="814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114300</xdr:colOff>
      <xdr:row>0</xdr:row>
      <xdr:rowOff>38100</xdr:rowOff>
    </xdr:from>
    <xdr:to>
      <xdr:col>17</xdr:col>
      <xdr:colOff>1028700</xdr:colOff>
      <xdr:row>1</xdr:row>
      <xdr:rowOff>172016</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38023800" y="38100"/>
          <a:ext cx="914400"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- 8A</a:t>
          </a:r>
        </a:p>
      </xdr:txBody>
    </xdr:sp>
    <xdr:clientData/>
  </xdr:twoCellAnchor>
  <xdr:twoCellAnchor>
    <xdr:from>
      <xdr:col>0</xdr:col>
      <xdr:colOff>0</xdr:colOff>
      <xdr:row>0</xdr:row>
      <xdr:rowOff>0</xdr:rowOff>
    </xdr:from>
    <xdr:to>
      <xdr:col>3</xdr:col>
      <xdr:colOff>895350</xdr:colOff>
      <xdr:row>1</xdr:row>
      <xdr:rowOff>170417</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162550"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21</a:t>
          </a:r>
          <a:r>
            <a:rPr lang="en-ID" sz="100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2022 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4660900</xdr:colOff>
      <xdr:row>0</xdr:row>
      <xdr:rowOff>101600</xdr:rowOff>
    </xdr:from>
    <xdr:to>
      <xdr:col>3</xdr:col>
      <xdr:colOff>5588000</xdr:colOff>
      <xdr:row>2</xdr:row>
      <xdr:rowOff>70416</xdr:rowOff>
    </xdr:to>
    <xdr:sp macro="" textlink="">
      <xdr:nvSpPr>
        <xdr:cNvPr id="3" name="Rectangle 2">
          <a:extLst>
            <a:ext uri="{FF2B5EF4-FFF2-40B4-BE49-F238E27FC236}">
              <a16:creationId xmlns:a16="http://schemas.microsoft.com/office/drawing/2014/main" id="{D22526B1-377F-C040-AAE3-2C07BA9D1209}"/>
            </a:ext>
          </a:extLst>
        </xdr:cNvPr>
        <xdr:cNvSpPr/>
      </xdr:nvSpPr>
      <xdr:spPr>
        <a:xfrm>
          <a:off x="7594600" y="101600"/>
          <a:ext cx="927100"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108322</xdr:colOff>
      <xdr:row>0</xdr:row>
      <xdr:rowOff>37139</xdr:rowOff>
    </xdr:from>
    <xdr:to>
      <xdr:col>10</xdr:col>
      <xdr:colOff>1054100</xdr:colOff>
      <xdr:row>1</xdr:row>
      <xdr:rowOff>171055</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2422222" y="37139"/>
          <a:ext cx="945778"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4660900</xdr:colOff>
      <xdr:row>0</xdr:row>
      <xdr:rowOff>101600</xdr:rowOff>
    </xdr:from>
    <xdr:to>
      <xdr:col>3</xdr:col>
      <xdr:colOff>5588000</xdr:colOff>
      <xdr:row>2</xdr:row>
      <xdr:rowOff>70416</xdr:rowOff>
    </xdr:to>
    <xdr:sp macro="" textlink="">
      <xdr:nvSpPr>
        <xdr:cNvPr id="2" name="Rectangle 1">
          <a:extLst>
            <a:ext uri="{FF2B5EF4-FFF2-40B4-BE49-F238E27FC236}">
              <a16:creationId xmlns:a16="http://schemas.microsoft.com/office/drawing/2014/main" id="{855AAA7B-5D1A-154E-80D3-4DCEE2B07366}"/>
            </a:ext>
          </a:extLst>
        </xdr:cNvPr>
        <xdr:cNvSpPr/>
      </xdr:nvSpPr>
      <xdr:spPr>
        <a:xfrm>
          <a:off x="7594600" y="101600"/>
          <a:ext cx="927100" cy="37521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- 8D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zoomScale="70" zoomScaleNormal="70" workbookViewId="0">
      <selection activeCell="L8" sqref="L8"/>
    </sheetView>
  </sheetViews>
  <sheetFormatPr defaultColWidth="11" defaultRowHeight="15.5" x14ac:dyDescent="0.35"/>
  <cols>
    <col min="1" max="1" width="5" customWidth="1"/>
    <col min="2" max="2" width="34.83203125" customWidth="1"/>
    <col min="3" max="3" width="30" customWidth="1"/>
    <col min="5" max="5" width="34.83203125" customWidth="1"/>
    <col min="6" max="6" width="13.5" customWidth="1"/>
    <col min="7" max="7" width="3.5" customWidth="1"/>
    <col min="8" max="8" width="15" customWidth="1"/>
    <col min="9" max="9" width="4" customWidth="1"/>
  </cols>
  <sheetData>
    <row r="1" spans="1:9" x14ac:dyDescent="0.35">
      <c r="A1" s="2"/>
      <c r="B1" s="2"/>
      <c r="C1" s="2"/>
      <c r="D1" s="2"/>
      <c r="E1" s="2"/>
      <c r="F1" s="2"/>
      <c r="G1" s="2"/>
      <c r="H1" s="2"/>
      <c r="I1" s="3"/>
    </row>
    <row r="2" spans="1:9" ht="23.5" x14ac:dyDescent="0.35">
      <c r="A2" s="2"/>
      <c r="B2" s="2"/>
      <c r="C2" s="4" t="s">
        <v>112</v>
      </c>
      <c r="D2" s="4"/>
      <c r="E2" s="2"/>
      <c r="F2" s="2"/>
      <c r="G2" s="2"/>
      <c r="H2" s="2"/>
      <c r="I2" s="3"/>
    </row>
    <row r="3" spans="1:9" ht="23.5" x14ac:dyDescent="0.35">
      <c r="A3" s="2"/>
      <c r="B3" s="2"/>
      <c r="C3" s="4" t="s">
        <v>113</v>
      </c>
      <c r="D3" s="4"/>
      <c r="E3" s="2"/>
      <c r="F3" s="2"/>
      <c r="G3" s="2"/>
      <c r="H3" s="2"/>
      <c r="I3" s="3"/>
    </row>
    <row r="4" spans="1:9" x14ac:dyDescent="0.35">
      <c r="A4" s="2"/>
      <c r="B4" s="2"/>
      <c r="C4" s="2"/>
      <c r="D4" s="2"/>
      <c r="E4" s="2"/>
      <c r="F4" s="2"/>
      <c r="G4" s="2"/>
      <c r="H4" s="2"/>
      <c r="I4" s="3"/>
    </row>
    <row r="5" spans="1:9" ht="21.5" thickBot="1" x14ac:dyDescent="0.4">
      <c r="A5" s="2"/>
      <c r="B5" s="2"/>
      <c r="C5" s="5" t="s">
        <v>114</v>
      </c>
      <c r="D5" s="104" t="s">
        <v>236</v>
      </c>
      <c r="E5" s="104"/>
      <c r="F5" s="2"/>
      <c r="G5" s="2"/>
      <c r="H5" s="2"/>
      <c r="I5" s="3"/>
    </row>
    <row r="6" spans="1:9" x14ac:dyDescent="0.35">
      <c r="A6" s="6"/>
      <c r="B6" s="6"/>
      <c r="C6" s="6"/>
      <c r="D6" s="6"/>
      <c r="E6" s="6"/>
      <c r="F6" s="6"/>
      <c r="G6" s="6"/>
      <c r="H6" s="6"/>
      <c r="I6" s="7"/>
    </row>
    <row r="7" spans="1:9" x14ac:dyDescent="0.35">
      <c r="A7" s="2"/>
      <c r="B7" s="2"/>
      <c r="C7" s="2"/>
      <c r="D7" s="2"/>
      <c r="E7" s="2"/>
      <c r="F7" s="2"/>
      <c r="G7" s="2"/>
      <c r="H7" s="2"/>
      <c r="I7" s="3"/>
    </row>
    <row r="8" spans="1:9" ht="21" x14ac:dyDescent="0.35">
      <c r="A8" s="2"/>
      <c r="B8" s="105" t="s">
        <v>115</v>
      </c>
      <c r="C8" s="105"/>
      <c r="D8" s="2"/>
      <c r="E8" s="2"/>
      <c r="F8" s="2"/>
      <c r="G8" s="2"/>
      <c r="H8" s="2"/>
      <c r="I8" s="3"/>
    </row>
    <row r="9" spans="1:9" x14ac:dyDescent="0.35">
      <c r="A9" s="2"/>
      <c r="B9" s="8"/>
      <c r="C9" s="2"/>
      <c r="D9" s="2"/>
      <c r="E9" s="2"/>
      <c r="F9" s="2"/>
      <c r="G9" s="2"/>
      <c r="H9" s="2"/>
      <c r="I9" s="3"/>
    </row>
    <row r="10" spans="1:9" ht="21" x14ac:dyDescent="0.35">
      <c r="A10" s="2"/>
      <c r="B10" s="9" t="s">
        <v>226</v>
      </c>
      <c r="C10" s="10"/>
      <c r="D10" s="2"/>
      <c r="E10" s="9" t="s">
        <v>222</v>
      </c>
      <c r="F10" s="103"/>
      <c r="G10" s="103"/>
      <c r="H10" s="103"/>
      <c r="I10" s="3"/>
    </row>
    <row r="11" spans="1:9" ht="21" x14ac:dyDescent="0.35">
      <c r="A11" s="2"/>
      <c r="B11" s="11"/>
      <c r="C11" s="12"/>
      <c r="D11" s="2"/>
      <c r="E11" s="9"/>
      <c r="F11" s="13"/>
      <c r="G11" s="12"/>
      <c r="H11" s="12"/>
      <c r="I11" s="3"/>
    </row>
    <row r="12" spans="1:9" ht="21" x14ac:dyDescent="0.35">
      <c r="A12" s="2"/>
      <c r="B12" s="9" t="s">
        <v>227</v>
      </c>
      <c r="C12" s="10"/>
      <c r="D12" s="2"/>
      <c r="E12" s="9" t="s">
        <v>223</v>
      </c>
      <c r="F12" s="103"/>
      <c r="G12" s="103"/>
      <c r="H12" s="103"/>
      <c r="I12" s="3"/>
    </row>
    <row r="13" spans="1:9" ht="21" x14ac:dyDescent="0.35">
      <c r="A13" s="2"/>
      <c r="B13" s="11"/>
      <c r="C13" s="12"/>
      <c r="D13" s="2"/>
      <c r="E13" s="9"/>
      <c r="F13" s="13"/>
      <c r="G13" s="12"/>
      <c r="H13" s="12"/>
      <c r="I13" s="3"/>
    </row>
    <row r="14" spans="1:9" ht="21" x14ac:dyDescent="0.35">
      <c r="A14" s="2"/>
      <c r="B14" s="9" t="s">
        <v>228</v>
      </c>
      <c r="C14" s="10"/>
      <c r="D14" s="2"/>
      <c r="E14" s="9" t="s">
        <v>5</v>
      </c>
      <c r="F14" s="103"/>
      <c r="G14" s="103"/>
      <c r="H14" s="103"/>
      <c r="I14" s="3"/>
    </row>
    <row r="15" spans="1:9" ht="21" x14ac:dyDescent="0.35">
      <c r="A15" s="2"/>
      <c r="B15" s="2"/>
      <c r="C15" s="2"/>
      <c r="D15" s="2"/>
      <c r="E15" s="9"/>
      <c r="F15" s="12"/>
      <c r="G15" s="12"/>
      <c r="H15" s="12"/>
      <c r="I15" s="3"/>
    </row>
    <row r="16" spans="1:9" ht="21" x14ac:dyDescent="0.35">
      <c r="A16" s="2"/>
      <c r="B16" s="9" t="s">
        <v>229</v>
      </c>
      <c r="C16" s="10"/>
      <c r="D16" s="2"/>
      <c r="E16" s="9" t="s">
        <v>116</v>
      </c>
      <c r="F16" s="103"/>
      <c r="G16" s="103"/>
      <c r="H16" s="103"/>
      <c r="I16" s="3"/>
    </row>
    <row r="17" spans="1:9" ht="21" x14ac:dyDescent="0.35">
      <c r="A17" s="2"/>
      <c r="B17" s="2"/>
      <c r="C17" s="2"/>
      <c r="D17" s="2"/>
      <c r="E17" s="9"/>
      <c r="F17" s="12"/>
      <c r="G17" s="12"/>
      <c r="H17" s="12"/>
      <c r="I17" s="3"/>
    </row>
    <row r="18" spans="1:9" ht="21" x14ac:dyDescent="0.35">
      <c r="A18" s="2"/>
      <c r="B18" s="9" t="s">
        <v>224</v>
      </c>
      <c r="C18" s="10"/>
      <c r="D18" s="2"/>
      <c r="E18" s="9" t="s">
        <v>117</v>
      </c>
      <c r="F18" s="10"/>
      <c r="G18" s="14" t="s">
        <v>118</v>
      </c>
      <c r="H18" s="10"/>
      <c r="I18" s="3"/>
    </row>
    <row r="19" spans="1:9" x14ac:dyDescent="0.35">
      <c r="A19" s="2"/>
      <c r="B19" s="11"/>
      <c r="C19" s="2"/>
      <c r="D19" s="2"/>
      <c r="E19" s="15" t="s">
        <v>119</v>
      </c>
      <c r="F19" s="2"/>
      <c r="G19" s="2"/>
      <c r="H19" s="2"/>
      <c r="I19" s="3"/>
    </row>
    <row r="20" spans="1:9" ht="21" x14ac:dyDescent="0.35">
      <c r="A20" s="2"/>
      <c r="B20" s="9" t="s">
        <v>225</v>
      </c>
      <c r="C20" s="10"/>
      <c r="D20" s="2"/>
      <c r="E20" s="2"/>
      <c r="F20" s="2"/>
      <c r="G20" s="2"/>
      <c r="H20" s="2"/>
      <c r="I20" s="3"/>
    </row>
    <row r="21" spans="1:9" x14ac:dyDescent="0.35">
      <c r="A21" s="3"/>
      <c r="B21" s="3"/>
      <c r="C21" s="3"/>
      <c r="D21" s="3"/>
      <c r="E21" s="3"/>
      <c r="F21" s="3"/>
      <c r="G21" s="3"/>
      <c r="H21" s="3"/>
      <c r="I21" s="3"/>
    </row>
    <row r="22" spans="1:9" x14ac:dyDescent="0.35">
      <c r="A22" s="3"/>
      <c r="B22" s="3"/>
      <c r="C22" s="3"/>
      <c r="D22" s="3"/>
      <c r="E22" s="3"/>
      <c r="F22" s="3"/>
      <c r="G22" s="3"/>
      <c r="H22" s="3"/>
      <c r="I22" s="3"/>
    </row>
  </sheetData>
  <sheetProtection algorithmName="SHA-512" hashValue="Iv54kmO36RITwB0H3fPtR4EIMzhBg1r0EjR4y6zwUmKJaL5XqwHhdKsBfy59ojlKbnEjIpBOpXGz9HCUOsaz1w==" saltValue="CUaJNS01uivkfscXKhy/wg==" spinCount="100000" sheet="1" objects="1" scenarios="1" selectLockedCells="1" selectUnlockedCells="1"/>
  <protectedRanges>
    <protectedRange sqref="D5 C10 C12 C14 C16 C18 C20 F10 F12 F14 F16 F18 H18" name="Range1"/>
  </protectedRanges>
  <mergeCells count="6">
    <mergeCell ref="F12:H12"/>
    <mergeCell ref="F14:H14"/>
    <mergeCell ref="F16:H16"/>
    <mergeCell ref="D5:E5"/>
    <mergeCell ref="B8:C8"/>
    <mergeCell ref="F10:H10"/>
  </mergeCells>
  <dataValidations count="1">
    <dataValidation type="list" allowBlank="1" showInputMessage="1" showErrorMessage="1" sqref="D5:E5" xr:uid="{74AF445F-EC09-8E44-966E-040118CD1A9F}">
      <formula1>"Program Diploma 1,Program Diploma 2,Program Diploma 3,Program Sarjana,Program Sarjana Terapan, Program Magister,Program Magister Terapan,Program Doktor,Program Doktor Terapan"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3"/>
  <sheetViews>
    <sheetView tabSelected="1" zoomScale="131" zoomScaleNormal="70" zoomScaleSheetLayoutView="94" workbookViewId="0">
      <selection activeCell="D4" sqref="D4"/>
    </sheetView>
  </sheetViews>
  <sheetFormatPr defaultColWidth="11" defaultRowHeight="15.5" x14ac:dyDescent="0.35"/>
  <cols>
    <col min="1" max="1" width="6" style="44" customWidth="1"/>
    <col min="2" max="2" width="33" style="44" customWidth="1"/>
    <col min="3" max="3" width="16.83203125" style="44" customWidth="1"/>
    <col min="4" max="4" width="66.5" style="44" customWidth="1"/>
    <col min="5" max="6" width="9.1640625" style="44" customWidth="1"/>
    <col min="7" max="7" width="61.33203125" style="48" customWidth="1"/>
    <col min="8" max="10" width="30.83203125" style="44" customWidth="1"/>
    <col min="11" max="11" width="30.83203125" style="54" customWidth="1"/>
    <col min="12" max="13" width="9.1640625" style="53" customWidth="1"/>
    <col min="14" max="14" width="61.33203125" style="44" customWidth="1"/>
    <col min="15" max="17" width="30.83203125" style="44" customWidth="1"/>
    <col min="18" max="18" width="30.83203125" style="54" customWidth="1"/>
    <col min="19" max="16384" width="11" style="44"/>
  </cols>
  <sheetData>
    <row r="1" spans="1:18" ht="18.5" x14ac:dyDescent="0.35">
      <c r="A1" s="152" t="s">
        <v>232</v>
      </c>
      <c r="B1" s="152"/>
      <c r="C1" s="152"/>
      <c r="D1" s="152"/>
      <c r="E1" s="152"/>
      <c r="F1" s="152"/>
      <c r="G1" s="152"/>
      <c r="H1" s="152"/>
      <c r="I1" s="152"/>
      <c r="J1" s="152"/>
      <c r="K1" s="152"/>
      <c r="L1" s="152"/>
      <c r="M1" s="152"/>
      <c r="N1" s="152"/>
      <c r="O1" s="152"/>
      <c r="P1" s="152"/>
      <c r="Q1" s="152"/>
      <c r="R1" s="152"/>
    </row>
    <row r="2" spans="1:18" ht="18.5" x14ac:dyDescent="0.35">
      <c r="A2" s="152" t="s">
        <v>231</v>
      </c>
      <c r="B2" s="152"/>
      <c r="C2" s="152"/>
      <c r="D2" s="152"/>
      <c r="E2" s="152"/>
      <c r="F2" s="152"/>
      <c r="G2" s="152"/>
      <c r="H2" s="152"/>
      <c r="I2" s="152"/>
      <c r="J2" s="152"/>
      <c r="K2" s="152"/>
      <c r="L2" s="152"/>
      <c r="M2" s="152"/>
      <c r="N2" s="152"/>
      <c r="O2" s="152"/>
      <c r="P2" s="152"/>
      <c r="Q2" s="152"/>
      <c r="R2" s="152"/>
    </row>
    <row r="3" spans="1:18" x14ac:dyDescent="0.35">
      <c r="J3" s="52"/>
      <c r="K3" s="52"/>
      <c r="R3" s="90"/>
    </row>
    <row r="4" spans="1:18" x14ac:dyDescent="0.35">
      <c r="B4" s="45" t="s">
        <v>1</v>
      </c>
      <c r="C4" s="91" t="s">
        <v>2</v>
      </c>
      <c r="J4" s="52"/>
      <c r="K4" s="52"/>
      <c r="R4" s="90"/>
    </row>
    <row r="5" spans="1:18" x14ac:dyDescent="0.35">
      <c r="B5" s="45" t="s">
        <v>3</v>
      </c>
      <c r="C5" s="91" t="s">
        <v>2</v>
      </c>
      <c r="J5" s="52"/>
      <c r="K5" s="52"/>
      <c r="R5" s="90"/>
    </row>
    <row r="6" spans="1:18" x14ac:dyDescent="0.35">
      <c r="B6" s="45" t="s">
        <v>4</v>
      </c>
      <c r="C6" s="91" t="s">
        <v>2</v>
      </c>
      <c r="J6" s="52"/>
      <c r="K6" s="52"/>
      <c r="R6" s="90"/>
    </row>
    <row r="7" spans="1:18" x14ac:dyDescent="0.35">
      <c r="B7" s="45" t="s">
        <v>5</v>
      </c>
      <c r="C7" s="91" t="s">
        <v>2</v>
      </c>
      <c r="J7" s="52"/>
      <c r="K7" s="52"/>
      <c r="R7" s="90"/>
    </row>
    <row r="8" spans="1:18" x14ac:dyDescent="0.35">
      <c r="B8" s="50" t="s">
        <v>220</v>
      </c>
      <c r="C8" s="91" t="s">
        <v>2</v>
      </c>
      <c r="J8" s="52"/>
      <c r="K8" s="52"/>
      <c r="R8" s="90"/>
    </row>
    <row r="9" spans="1:18" x14ac:dyDescent="0.35">
      <c r="B9" s="50"/>
      <c r="C9" s="91"/>
      <c r="J9" s="52"/>
      <c r="K9" s="52"/>
      <c r="R9" s="90"/>
    </row>
    <row r="10" spans="1:18" ht="16" customHeight="1" x14ac:dyDescent="0.35">
      <c r="B10" s="119" t="s">
        <v>252</v>
      </c>
      <c r="C10" s="119"/>
      <c r="D10" s="119"/>
      <c r="E10" s="119"/>
      <c r="F10" s="119"/>
      <c r="G10" s="51"/>
      <c r="H10" s="119" t="s">
        <v>251</v>
      </c>
      <c r="I10" s="119"/>
      <c r="J10" s="119"/>
      <c r="K10" s="119"/>
      <c r="L10" s="51"/>
      <c r="R10" s="90"/>
    </row>
    <row r="11" spans="1:18" ht="16" customHeight="1" x14ac:dyDescent="0.35">
      <c r="B11" s="119" t="s">
        <v>239</v>
      </c>
      <c r="C11" s="119"/>
      <c r="D11" s="119"/>
      <c r="E11" s="119"/>
      <c r="F11" s="119"/>
      <c r="G11" s="51"/>
      <c r="H11" s="119" t="s">
        <v>239</v>
      </c>
      <c r="I11" s="119"/>
      <c r="J11" s="119"/>
      <c r="K11" s="119"/>
      <c r="L11" s="51"/>
      <c r="R11" s="90"/>
    </row>
    <row r="12" spans="1:18" x14ac:dyDescent="0.35">
      <c r="B12" s="55" t="s">
        <v>254</v>
      </c>
      <c r="C12" s="56">
        <f>COUNTA(E40:E113)</f>
        <v>0</v>
      </c>
      <c r="D12" s="157"/>
      <c r="E12" s="157"/>
      <c r="F12" s="157"/>
      <c r="G12" s="57"/>
      <c r="H12" s="55" t="s">
        <v>13</v>
      </c>
      <c r="I12" s="56">
        <f>COUNTA(L40:L113)</f>
        <v>0</v>
      </c>
      <c r="J12" s="157"/>
      <c r="K12" s="157"/>
      <c r="L12" s="57"/>
      <c r="R12" s="90"/>
    </row>
    <row r="13" spans="1:18" ht="16" customHeight="1" x14ac:dyDescent="0.35">
      <c r="B13" s="55" t="s">
        <v>255</v>
      </c>
      <c r="C13" s="56">
        <f>COUNTA(F40:F113)</f>
        <v>0</v>
      </c>
      <c r="D13" s="157"/>
      <c r="E13" s="157"/>
      <c r="F13" s="157"/>
      <c r="G13" s="57"/>
      <c r="H13" s="55" t="s">
        <v>240</v>
      </c>
      <c r="I13" s="56">
        <f>COUNTA(M40:M113)</f>
        <v>0</v>
      </c>
      <c r="J13" s="157"/>
      <c r="K13" s="157"/>
      <c r="L13" s="57"/>
      <c r="R13" s="90"/>
    </row>
    <row r="14" spans="1:18" ht="16" customHeight="1" x14ac:dyDescent="0.35">
      <c r="B14" s="119" t="s">
        <v>241</v>
      </c>
      <c r="C14" s="119"/>
      <c r="D14" s="119"/>
      <c r="E14" s="119"/>
      <c r="F14" s="119"/>
      <c r="G14" s="51"/>
      <c r="H14" s="119" t="s">
        <v>241</v>
      </c>
      <c r="I14" s="119"/>
      <c r="J14" s="119"/>
      <c r="K14" s="119"/>
      <c r="L14" s="51"/>
      <c r="R14" s="90"/>
    </row>
    <row r="15" spans="1:18" ht="16" customHeight="1" x14ac:dyDescent="0.35">
      <c r="B15" s="160" t="s">
        <v>217</v>
      </c>
      <c r="C15" s="161"/>
      <c r="D15" s="160" t="s">
        <v>217</v>
      </c>
      <c r="E15" s="162"/>
      <c r="F15" s="161"/>
      <c r="G15" s="51"/>
      <c r="H15" s="160" t="s">
        <v>217</v>
      </c>
      <c r="I15" s="161"/>
      <c r="J15" s="160" t="s">
        <v>217</v>
      </c>
      <c r="K15" s="161"/>
      <c r="L15" s="51"/>
      <c r="R15" s="90"/>
    </row>
    <row r="16" spans="1:18" ht="17" customHeight="1" x14ac:dyDescent="0.35">
      <c r="B16" s="55" t="s">
        <v>242</v>
      </c>
      <c r="C16" s="56">
        <f>COUNTIF(H40:H113,"Sesuai")</f>
        <v>0</v>
      </c>
      <c r="D16" s="55" t="s">
        <v>243</v>
      </c>
      <c r="E16" s="158">
        <f>COUNTIF(I40:I113,"Sesuai")</f>
        <v>0</v>
      </c>
      <c r="F16" s="158"/>
      <c r="G16" s="58"/>
      <c r="H16" s="55" t="s">
        <v>242</v>
      </c>
      <c r="I16" s="56">
        <f>COUNTIF(O40:O113,"Sesuai")</f>
        <v>0</v>
      </c>
      <c r="J16" s="55" t="s">
        <v>243</v>
      </c>
      <c r="K16" s="92">
        <f>COUNTIF(P40:P113,"Sesuai")</f>
        <v>0</v>
      </c>
      <c r="L16" s="58"/>
      <c r="R16" s="90"/>
    </row>
    <row r="17" spans="2:18" ht="18" customHeight="1" x14ac:dyDescent="0.35">
      <c r="B17" s="55" t="s">
        <v>244</v>
      </c>
      <c r="C17" s="56">
        <f>COUNTIF(H40:H113,"Melampaui")</f>
        <v>0</v>
      </c>
      <c r="D17" s="55" t="s">
        <v>245</v>
      </c>
      <c r="E17" s="158">
        <f>COUNTIF(I40:I113,"Melampaui")</f>
        <v>0</v>
      </c>
      <c r="F17" s="158"/>
      <c r="G17" s="58"/>
      <c r="H17" s="55" t="s">
        <v>244</v>
      </c>
      <c r="I17" s="56">
        <f>COUNTIF(O40:O113,"Melampaui")</f>
        <v>0</v>
      </c>
      <c r="J17" s="55" t="s">
        <v>245</v>
      </c>
      <c r="K17" s="92">
        <f>COUNTIF(P40:P113,"Melampaui")</f>
        <v>0</v>
      </c>
      <c r="L17" s="58"/>
      <c r="R17" s="90"/>
    </row>
    <row r="18" spans="2:18" ht="16" customHeight="1" x14ac:dyDescent="0.35">
      <c r="B18" s="110" t="s">
        <v>303</v>
      </c>
      <c r="C18" s="110"/>
      <c r="D18" s="110"/>
      <c r="E18" s="110"/>
      <c r="F18" s="110"/>
      <c r="G18" s="59"/>
      <c r="H18" s="110" t="s">
        <v>303</v>
      </c>
      <c r="I18" s="110"/>
      <c r="J18" s="110"/>
      <c r="K18" s="110"/>
      <c r="L18" s="93"/>
      <c r="R18" s="90"/>
    </row>
    <row r="19" spans="2:18" ht="16" customHeight="1" x14ac:dyDescent="0.35">
      <c r="B19" s="109" t="s">
        <v>218</v>
      </c>
      <c r="C19" s="109"/>
      <c r="D19" s="109" t="s">
        <v>217</v>
      </c>
      <c r="E19" s="109"/>
      <c r="F19" s="109"/>
      <c r="G19" s="59"/>
      <c r="H19" s="109" t="s">
        <v>218</v>
      </c>
      <c r="I19" s="109"/>
      <c r="J19" s="109" t="s">
        <v>217</v>
      </c>
      <c r="K19" s="109"/>
      <c r="L19" s="93"/>
      <c r="R19" s="90"/>
    </row>
    <row r="20" spans="2:18" x14ac:dyDescent="0.35">
      <c r="B20" s="60" t="s">
        <v>246</v>
      </c>
      <c r="C20" s="61">
        <f>COUNTIF(J40:J47,"Lokal/Wilayah")+COUNTIF(J50:J61,"Lokal/Wilayah")+COUNTIF(J64:J65,"Lokal/Wilayah")+COUNTIF(J68:J71,"Lokal/Wilayah")+COUNTIF(J77:J113,"Lokal/Wilayah")</f>
        <v>0</v>
      </c>
      <c r="D20" s="60" t="s">
        <v>246</v>
      </c>
      <c r="E20" s="159">
        <f>COUNTIF(K40:K47,"Lokal/Wilayah")+COUNTIF(K50:K61,"Lokal/Wilayah")+COUNTIF(K64,"Lokal/Wilayah")+COUNTIF(K68,"Lokal/Wilayah")+COUNTIF(K77:K113,"Lokal/Wilayah")</f>
        <v>0</v>
      </c>
      <c r="F20" s="159"/>
      <c r="G20" s="62"/>
      <c r="H20" s="60" t="s">
        <v>246</v>
      </c>
      <c r="I20" s="61">
        <f>COUNTIF(Q40:Q47,"Lokal/Wilayah")+COUNTIF(Q50:Q61,"Lokal/Wilayah")+COUNTIF(Q64:Q65,"Lokal/Wilayah")+COUNTIF(Q68:Q71,"Lokal/Wilayah")+COUNTIF(Q77:Q113,"Lokal/Wilayah")</f>
        <v>0</v>
      </c>
      <c r="J20" s="60" t="s">
        <v>246</v>
      </c>
      <c r="K20" s="61">
        <f>COUNTIF(R40:R47,"Lokal/Wilayah")+COUNTIF(R50:R61,"Lokal/Wilayah")+COUNTIF(R64,"Lokal/Wilayah")+COUNTIF(R68,"Lokal/Wilayah")+COUNTIF(R77:R113,"Lokal/Wilayah")</f>
        <v>0</v>
      </c>
      <c r="L20" s="62"/>
      <c r="R20" s="90"/>
    </row>
    <row r="21" spans="2:18" ht="16" customHeight="1" x14ac:dyDescent="0.35">
      <c r="B21" s="60" t="s">
        <v>247</v>
      </c>
      <c r="C21" s="61">
        <f>COUNTIF(J40:J47,"Nasional")+COUNTIF(J50:J61,"Nasional")+COUNTIF(J64:J65,"Nasional")+COUNTIF(J68:J71,"Nasional")+COUNTIF(J77:J113,"Nasional")</f>
        <v>0</v>
      </c>
      <c r="D21" s="60" t="s">
        <v>247</v>
      </c>
      <c r="E21" s="159">
        <f>COUNTIF(K40:K47,"Nasional")+COUNTIF(K50:K61,"Nasional")+COUNTIF(K64,"Nasional")+COUNTIF(K68,"Nasional")+COUNTIF(K77:K113,"Nasional")</f>
        <v>0</v>
      </c>
      <c r="F21" s="159"/>
      <c r="G21" s="62"/>
      <c r="H21" s="60" t="s">
        <v>247</v>
      </c>
      <c r="I21" s="61">
        <f>COUNTIF(Q40:Q47,"Internasional")+COUNTIF(Q50:Q61,"Internasional")+COUNTIF(Q64:Q65,"Internasional")+COUNTIF(Q68:Q71,"Internasional")+COUNTIF(Q77:Q113,"Internasional")</f>
        <v>0</v>
      </c>
      <c r="J21" s="60" t="s">
        <v>247</v>
      </c>
      <c r="K21" s="61">
        <f>COUNTIF(R40:R47,"Nasional")+COUNTIF(R50:R61,"Nasional")+COUNTIF(R64,"Nasional")+COUNTIF(R68,"Nasional")+COUNTIF(R77:R113,"Nasional")</f>
        <v>0</v>
      </c>
      <c r="L21" s="62"/>
      <c r="R21" s="90"/>
    </row>
    <row r="22" spans="2:18" ht="16" customHeight="1" x14ac:dyDescent="0.35">
      <c r="B22" s="60" t="s">
        <v>248</v>
      </c>
      <c r="C22" s="61">
        <f>COUNTIF(J40:J47,"Internasional")+COUNTIF(J50:J61,"Internasional")+COUNTIF(J64:J65,"Internasional")+COUNTIF(J68:J71,"Internasional")+COUNTIF(J77:J113,"Internasional")</f>
        <v>0</v>
      </c>
      <c r="D22" s="60" t="s">
        <v>248</v>
      </c>
      <c r="E22" s="159">
        <f>COUNTIF(K40:K47,"Internasional")+COUNTIF(K50:K61,"Internasional")+COUNTIF(K64,"Internasional")+COUNTIF(K68,"Internasional")+COUNTIF(K77:K113,"Internasional")</f>
        <v>0</v>
      </c>
      <c r="F22" s="159"/>
      <c r="G22" s="62"/>
      <c r="H22" s="60" t="s">
        <v>248</v>
      </c>
      <c r="I22" s="61">
        <f>COUNTIF(Q40:Q47,"Nasional")+COUNTIF(Q50:Q61,"Nasional")+COUNTIF(Q64:Q65,"Nasional")+COUNTIF(Q68:Q71,"Nasional")+COUNTIF(Q77:Q113,"Nasional")</f>
        <v>0</v>
      </c>
      <c r="J22" s="60" t="s">
        <v>248</v>
      </c>
      <c r="K22" s="61">
        <f>COUNTIF(R40:R47,"Internasional")+COUNTIF(R50:R61,"Internasional")+COUNTIF(R64,"Internasional")+COUNTIF(R68,"Internasional")+COUNTIF(R77:R113,"Internasional")</f>
        <v>0</v>
      </c>
      <c r="L22" s="62"/>
      <c r="R22" s="90"/>
    </row>
    <row r="23" spans="2:18" ht="16" customHeight="1" x14ac:dyDescent="0.35">
      <c r="B23" s="106" t="s">
        <v>304</v>
      </c>
      <c r="C23" s="107"/>
      <c r="D23" s="107"/>
      <c r="E23" s="107"/>
      <c r="F23" s="108"/>
      <c r="G23" s="62"/>
      <c r="H23" s="110" t="s">
        <v>304</v>
      </c>
      <c r="I23" s="110"/>
      <c r="J23" s="110"/>
      <c r="K23" s="110"/>
      <c r="L23" s="93"/>
      <c r="R23" s="90"/>
    </row>
    <row r="24" spans="2:18" ht="16" customHeight="1" x14ac:dyDescent="0.35">
      <c r="B24" s="109" t="s">
        <v>218</v>
      </c>
      <c r="C24" s="109"/>
      <c r="D24" s="109" t="s">
        <v>217</v>
      </c>
      <c r="E24" s="109"/>
      <c r="F24" s="109"/>
      <c r="G24" s="62"/>
      <c r="H24" s="109" t="s">
        <v>218</v>
      </c>
      <c r="I24" s="109"/>
      <c r="J24" s="111" t="s">
        <v>217</v>
      </c>
      <c r="K24" s="112"/>
      <c r="L24" s="93"/>
      <c r="R24" s="90"/>
    </row>
    <row r="25" spans="2:18" ht="16" customHeight="1" x14ac:dyDescent="0.35">
      <c r="B25" s="60" t="s">
        <v>246</v>
      </c>
      <c r="C25" s="63">
        <f>COUNTIF(J48:J49,"Lokal/Wilayah")+COUNTIF(J62:J63,"Lokal/Wilayah")+COUNTIF(J66:J67,"Lokal/Wilayah")+COUNTIF(J72:J76,"Lokal/Wilayah")</f>
        <v>0</v>
      </c>
      <c r="D25" s="60" t="s">
        <v>246</v>
      </c>
      <c r="E25" s="113">
        <f>COUNTIF(K48,"Lokal/Wilayah")+COUNTIF(K62,"Lokal/Wilayah")+COUNTIF(K66,"Lokal/Wilayah")+COUNTIF(K72:K76,"Lokal/Wilayah")</f>
        <v>0</v>
      </c>
      <c r="F25" s="114"/>
      <c r="G25" s="62"/>
      <c r="H25" s="60" t="s">
        <v>246</v>
      </c>
      <c r="I25" s="61">
        <f>COUNTIF(Q48:Q49,"Lokal/Wilayah")+COUNTIF(Q62:Q63,"Lokal/Wilayah")+COUNTIF(Q66:Q67,"Lokal/Wilayah")+COUNTIF(Q72:Q76,"Lokal/Wilayah")</f>
        <v>0</v>
      </c>
      <c r="J25" s="60" t="s">
        <v>246</v>
      </c>
      <c r="K25" s="61">
        <f>COUNTIF(R48,"Lokal/Wilayah")+COUNTIF(R62,"Lokal/Wilayah")+COUNTIF(R66,"Lokal/Wilayah")+COUNTIF(R72:R76,"Lokal/Wilayah")</f>
        <v>0</v>
      </c>
      <c r="L25" s="83"/>
      <c r="R25" s="90"/>
    </row>
    <row r="26" spans="2:18" ht="16" customHeight="1" x14ac:dyDescent="0.35">
      <c r="B26" s="60" t="s">
        <v>247</v>
      </c>
      <c r="C26" s="63">
        <f>COUNTIF(J48:J49,"Nasional")+COUNTIF(J62:J63,"Nasional")+COUNTIF(J66:J67,"Nasional")+COUNTIF(J72:J76,"Nasional")</f>
        <v>0</v>
      </c>
      <c r="D26" s="60" t="s">
        <v>247</v>
      </c>
      <c r="E26" s="113">
        <f>COUNTIF(K48,"Nasional")+COUNTIF(K62,"Nasional")+COUNTIF(K66,"Nasional")+COUNTIF(K72:K76,"Nasional")</f>
        <v>0</v>
      </c>
      <c r="F26" s="114"/>
      <c r="G26" s="62"/>
      <c r="H26" s="60" t="s">
        <v>247</v>
      </c>
      <c r="I26" s="61">
        <f>COUNTIF(Q48:Q49,"Nasional")+COUNTIF(Q62:Q63,"Nasional")+COUNTIF(Q66:Q67,"Nasional")+COUNTIF(Q72:Q76,"Nasional")</f>
        <v>0</v>
      </c>
      <c r="J26" s="60" t="s">
        <v>247</v>
      </c>
      <c r="K26" s="61">
        <f>COUNTIF(R48,"Nasional")+COUNTIF(R62,"Nasional")+COUNTIF(R66,"Nasional")+COUNTIF(R72:R76,"Nasional")</f>
        <v>0</v>
      </c>
      <c r="L26" s="83"/>
      <c r="R26" s="90"/>
    </row>
    <row r="27" spans="2:18" ht="16" customHeight="1" x14ac:dyDescent="0.35">
      <c r="B27" s="106" t="s">
        <v>301</v>
      </c>
      <c r="C27" s="107"/>
      <c r="D27" s="107"/>
      <c r="E27" s="107"/>
      <c r="F27" s="108"/>
      <c r="G27" s="62"/>
      <c r="H27" s="106" t="s">
        <v>301</v>
      </c>
      <c r="I27" s="107"/>
      <c r="J27" s="107"/>
      <c r="K27" s="108"/>
      <c r="L27" s="93"/>
      <c r="R27" s="90"/>
    </row>
    <row r="28" spans="2:18" ht="16" customHeight="1" x14ac:dyDescent="0.35">
      <c r="B28" s="60" t="s">
        <v>246</v>
      </c>
      <c r="C28" s="61">
        <f>COUNTIF(K60,"Lokal/Wilayah")+COUNTIF(K88,"Lokal/Wilayah")+COUNTIF(K93:K113,"Lokal/Wilayah")</f>
        <v>0</v>
      </c>
      <c r="D28" s="111"/>
      <c r="E28" s="118"/>
      <c r="F28" s="112"/>
      <c r="G28" s="62"/>
      <c r="H28" s="60" t="s">
        <v>246</v>
      </c>
      <c r="I28" s="61">
        <f>COUNTIF(R60,"Lokal/Wilayah")+COUNTIF(R88,"Lokal/Wilayah")+COUNTIF(R93:R113,"Lokal/Wilayah")</f>
        <v>0</v>
      </c>
      <c r="J28" s="111"/>
      <c r="K28" s="112"/>
      <c r="L28" s="62"/>
      <c r="R28" s="90"/>
    </row>
    <row r="29" spans="2:18" ht="16" customHeight="1" x14ac:dyDescent="0.35">
      <c r="B29" s="60" t="s">
        <v>247</v>
      </c>
      <c r="C29" s="61">
        <f>COUNTIF(K60,"Internasional")+COUNTIF(K88,"Internasional")+COUNTIF(K93:K113,"Internasional")</f>
        <v>0</v>
      </c>
      <c r="D29" s="115"/>
      <c r="E29" s="116"/>
      <c r="F29" s="117"/>
      <c r="G29" s="62"/>
      <c r="H29" s="60" t="s">
        <v>247</v>
      </c>
      <c r="I29" s="61">
        <f>COUNTIF(R60,"Nasional")+COUNTIF(R88,"Nasional")+COUNTIF(R93:R113,"Nasional")</f>
        <v>0</v>
      </c>
      <c r="J29" s="115"/>
      <c r="K29" s="117"/>
      <c r="L29" s="62"/>
      <c r="R29" s="90"/>
    </row>
    <row r="30" spans="2:18" ht="16" customHeight="1" x14ac:dyDescent="0.35">
      <c r="B30" s="60" t="s">
        <v>248</v>
      </c>
      <c r="C30" s="61">
        <f>COUNTIF(K60,"Nasional")+COUNTIF(K88,"Nasional")+COUNTIF(K93:K113,"Nasional")</f>
        <v>0</v>
      </c>
      <c r="D30" s="115"/>
      <c r="E30" s="116"/>
      <c r="F30" s="117"/>
      <c r="G30" s="62"/>
      <c r="H30" s="60" t="s">
        <v>248</v>
      </c>
      <c r="I30" s="61">
        <f>COUNTIF(R60,"Internasional")+COUNTIF(R88,"Internasional")+COUNTIF(R93:R113,"Internasional")</f>
        <v>0</v>
      </c>
      <c r="J30" s="115"/>
      <c r="K30" s="117"/>
      <c r="L30" s="62"/>
      <c r="R30" s="90"/>
    </row>
    <row r="31" spans="2:18" ht="16" customHeight="1" x14ac:dyDescent="0.35">
      <c r="B31" s="106" t="s">
        <v>256</v>
      </c>
      <c r="C31" s="107"/>
      <c r="D31" s="107"/>
      <c r="E31" s="107"/>
      <c r="F31" s="108"/>
      <c r="G31" s="62"/>
      <c r="H31" s="106" t="s">
        <v>256</v>
      </c>
      <c r="I31" s="107"/>
      <c r="J31" s="107"/>
      <c r="K31" s="108"/>
      <c r="L31" s="62"/>
      <c r="R31" s="90"/>
    </row>
    <row r="32" spans="2:18" ht="16" customHeight="1" x14ac:dyDescent="0.35">
      <c r="B32" s="60" t="s">
        <v>257</v>
      </c>
      <c r="C32" s="61">
        <f>COUNTA(E51,E66,E70)</f>
        <v>0</v>
      </c>
      <c r="D32" s="123"/>
      <c r="E32" s="123"/>
      <c r="F32" s="123"/>
      <c r="G32" s="62"/>
      <c r="H32" s="60" t="s">
        <v>257</v>
      </c>
      <c r="I32" s="61">
        <f>COUNTA(L51,L66,L70)</f>
        <v>0</v>
      </c>
      <c r="J32" s="115"/>
      <c r="K32" s="117"/>
      <c r="L32" s="62"/>
      <c r="R32" s="90"/>
    </row>
    <row r="33" spans="1:18" ht="16" customHeight="1" x14ac:dyDescent="0.35">
      <c r="B33" s="60" t="s">
        <v>258</v>
      </c>
      <c r="C33" s="61">
        <f>COUNTA(F51,F66,F70)</f>
        <v>0</v>
      </c>
      <c r="D33" s="123"/>
      <c r="E33" s="123"/>
      <c r="F33" s="123"/>
      <c r="G33" s="62"/>
      <c r="H33" s="60" t="s">
        <v>258</v>
      </c>
      <c r="I33" s="61">
        <f>COUNTA(M51,M66,M70)</f>
        <v>0</v>
      </c>
      <c r="J33" s="115"/>
      <c r="K33" s="117"/>
      <c r="L33" s="62"/>
      <c r="R33" s="90"/>
    </row>
    <row r="34" spans="1:18" ht="16" customHeight="1" x14ac:dyDescent="0.35">
      <c r="B34" s="65" t="s">
        <v>260</v>
      </c>
      <c r="C34" s="159">
        <f>C116</f>
        <v>0</v>
      </c>
      <c r="D34" s="159"/>
      <c r="E34" s="159"/>
      <c r="F34" s="159"/>
      <c r="G34" s="62"/>
      <c r="H34" s="65" t="s">
        <v>260</v>
      </c>
      <c r="I34" s="113">
        <f>N116</f>
        <v>0</v>
      </c>
      <c r="J34" s="133"/>
      <c r="K34" s="114"/>
      <c r="L34" s="62"/>
      <c r="R34" s="90"/>
    </row>
    <row r="35" spans="1:18" x14ac:dyDescent="0.35">
      <c r="B35" s="50"/>
      <c r="C35" s="94"/>
      <c r="J35" s="95"/>
      <c r="K35" s="95"/>
      <c r="R35" s="90"/>
    </row>
    <row r="36" spans="1:18" x14ac:dyDescent="0.35">
      <c r="A36" s="154" t="s">
        <v>0</v>
      </c>
      <c r="B36" s="122" t="s">
        <v>7</v>
      </c>
      <c r="C36" s="122" t="s">
        <v>8</v>
      </c>
      <c r="D36" s="122" t="s">
        <v>9</v>
      </c>
      <c r="E36" s="153" t="s">
        <v>111</v>
      </c>
      <c r="F36" s="153"/>
      <c r="G36" s="153"/>
      <c r="H36" s="153"/>
      <c r="I36" s="153"/>
      <c r="J36" s="153"/>
      <c r="K36" s="153"/>
      <c r="L36" s="153"/>
      <c r="M36" s="153"/>
      <c r="N36" s="153"/>
      <c r="O36" s="153"/>
      <c r="P36" s="153"/>
      <c r="Q36" s="153"/>
      <c r="R36" s="153"/>
    </row>
    <row r="37" spans="1:18" x14ac:dyDescent="0.35">
      <c r="A37" s="154"/>
      <c r="B37" s="122"/>
      <c r="C37" s="122"/>
      <c r="D37" s="122"/>
      <c r="E37" s="154" t="s">
        <v>105</v>
      </c>
      <c r="F37" s="154"/>
      <c r="G37" s="154"/>
      <c r="H37" s="154"/>
      <c r="I37" s="154"/>
      <c r="J37" s="154"/>
      <c r="K37" s="154"/>
      <c r="L37" s="154" t="s">
        <v>106</v>
      </c>
      <c r="M37" s="154"/>
      <c r="N37" s="154"/>
      <c r="O37" s="154"/>
      <c r="P37" s="154"/>
      <c r="Q37" s="154"/>
      <c r="R37" s="154"/>
    </row>
    <row r="38" spans="1:18" ht="32.25" customHeight="1" x14ac:dyDescent="0.35">
      <c r="A38" s="154"/>
      <c r="B38" s="122"/>
      <c r="C38" s="122"/>
      <c r="D38" s="122"/>
      <c r="E38" s="155" t="s">
        <v>10</v>
      </c>
      <c r="F38" s="156"/>
      <c r="G38" s="122" t="s">
        <v>11</v>
      </c>
      <c r="H38" s="122" t="s">
        <v>121</v>
      </c>
      <c r="I38" s="122"/>
      <c r="J38" s="149" t="s">
        <v>12</v>
      </c>
      <c r="K38" s="150"/>
      <c r="L38" s="149" t="s">
        <v>10</v>
      </c>
      <c r="M38" s="150"/>
      <c r="N38" s="122" t="s">
        <v>11</v>
      </c>
      <c r="O38" s="122" t="s">
        <v>121</v>
      </c>
      <c r="P38" s="122"/>
      <c r="Q38" s="149" t="s">
        <v>12</v>
      </c>
      <c r="R38" s="150"/>
    </row>
    <row r="39" spans="1:18" ht="43.5" customHeight="1" x14ac:dyDescent="0.35">
      <c r="A39" s="154"/>
      <c r="B39" s="122"/>
      <c r="C39" s="122"/>
      <c r="D39" s="122"/>
      <c r="E39" s="66" t="s">
        <v>254</v>
      </c>
      <c r="F39" s="66" t="s">
        <v>255</v>
      </c>
      <c r="G39" s="122"/>
      <c r="H39" s="66" t="s">
        <v>14</v>
      </c>
      <c r="I39" s="66" t="s">
        <v>122</v>
      </c>
      <c r="J39" s="66" t="s">
        <v>218</v>
      </c>
      <c r="K39" s="96" t="s">
        <v>217</v>
      </c>
      <c r="L39" s="66" t="s">
        <v>254</v>
      </c>
      <c r="M39" s="66" t="s">
        <v>255</v>
      </c>
      <c r="N39" s="122"/>
      <c r="O39" s="66" t="s">
        <v>14</v>
      </c>
      <c r="P39" s="66" t="s">
        <v>122</v>
      </c>
      <c r="Q39" s="66" t="s">
        <v>218</v>
      </c>
      <c r="R39" s="96" t="s">
        <v>217</v>
      </c>
    </row>
    <row r="40" spans="1:18" ht="124.5" customHeight="1" x14ac:dyDescent="0.35">
      <c r="A40" s="69" t="s">
        <v>15</v>
      </c>
      <c r="B40" s="132" t="s">
        <v>127</v>
      </c>
      <c r="C40" s="123" t="s">
        <v>16</v>
      </c>
      <c r="D40" s="78" t="s">
        <v>128</v>
      </c>
      <c r="E40" s="70"/>
      <c r="F40" s="70"/>
      <c r="G40" s="124"/>
      <c r="H40" s="126"/>
      <c r="I40" s="128"/>
      <c r="J40" s="97"/>
      <c r="K40" s="130"/>
      <c r="L40" s="70"/>
      <c r="M40" s="70"/>
      <c r="N40" s="124"/>
      <c r="O40" s="126"/>
      <c r="P40" s="128"/>
      <c r="Q40" s="97"/>
      <c r="R40" s="130"/>
    </row>
    <row r="41" spans="1:18" ht="124.5" customHeight="1" x14ac:dyDescent="0.35">
      <c r="A41" s="69" t="s">
        <v>17</v>
      </c>
      <c r="B41" s="132"/>
      <c r="C41" s="123"/>
      <c r="D41" s="78" t="s">
        <v>129</v>
      </c>
      <c r="E41" s="70"/>
      <c r="F41" s="70"/>
      <c r="G41" s="125"/>
      <c r="H41" s="127"/>
      <c r="I41" s="129"/>
      <c r="J41" s="97"/>
      <c r="K41" s="131"/>
      <c r="L41" s="70"/>
      <c r="M41" s="70"/>
      <c r="N41" s="125"/>
      <c r="O41" s="127"/>
      <c r="P41" s="129"/>
      <c r="Q41" s="97"/>
      <c r="R41" s="131"/>
    </row>
    <row r="42" spans="1:18" ht="124.5" customHeight="1" x14ac:dyDescent="0.35">
      <c r="A42" s="69" t="s">
        <v>18</v>
      </c>
      <c r="B42" s="132"/>
      <c r="C42" s="123" t="s">
        <v>19</v>
      </c>
      <c r="D42" s="78" t="s">
        <v>20</v>
      </c>
      <c r="E42" s="70"/>
      <c r="F42" s="70"/>
      <c r="G42" s="124"/>
      <c r="H42" s="126"/>
      <c r="I42" s="128"/>
      <c r="J42" s="97"/>
      <c r="K42" s="130"/>
      <c r="L42" s="70"/>
      <c r="M42" s="70"/>
      <c r="N42" s="124"/>
      <c r="O42" s="126"/>
      <c r="P42" s="128"/>
      <c r="Q42" s="97"/>
      <c r="R42" s="130"/>
    </row>
    <row r="43" spans="1:18" ht="124.5" customHeight="1" x14ac:dyDescent="0.35">
      <c r="A43" s="69" t="s">
        <v>21</v>
      </c>
      <c r="B43" s="132"/>
      <c r="C43" s="123"/>
      <c r="D43" s="78" t="s">
        <v>130</v>
      </c>
      <c r="E43" s="70"/>
      <c r="F43" s="70"/>
      <c r="G43" s="125"/>
      <c r="H43" s="127"/>
      <c r="I43" s="129"/>
      <c r="J43" s="97"/>
      <c r="K43" s="131"/>
      <c r="L43" s="70"/>
      <c r="M43" s="70"/>
      <c r="N43" s="125"/>
      <c r="O43" s="127"/>
      <c r="P43" s="129"/>
      <c r="Q43" s="97"/>
      <c r="R43" s="131"/>
    </row>
    <row r="44" spans="1:18" ht="124.5" customHeight="1" x14ac:dyDescent="0.35">
      <c r="A44" s="69" t="s">
        <v>22</v>
      </c>
      <c r="B44" s="132"/>
      <c r="C44" s="123" t="s">
        <v>23</v>
      </c>
      <c r="D44" s="78" t="s">
        <v>131</v>
      </c>
      <c r="E44" s="70"/>
      <c r="F44" s="70"/>
      <c r="G44" s="124"/>
      <c r="H44" s="126"/>
      <c r="I44" s="128"/>
      <c r="J44" s="97"/>
      <c r="K44" s="130"/>
      <c r="L44" s="70"/>
      <c r="M44" s="70"/>
      <c r="N44" s="124"/>
      <c r="O44" s="126"/>
      <c r="P44" s="128"/>
      <c r="Q44" s="97"/>
      <c r="R44" s="130"/>
    </row>
    <row r="45" spans="1:18" ht="80.25" customHeight="1" x14ac:dyDescent="0.35">
      <c r="A45" s="69" t="s">
        <v>24</v>
      </c>
      <c r="B45" s="132"/>
      <c r="C45" s="123"/>
      <c r="D45" s="78" t="s">
        <v>132</v>
      </c>
      <c r="E45" s="70"/>
      <c r="F45" s="70"/>
      <c r="G45" s="125"/>
      <c r="H45" s="127"/>
      <c r="I45" s="129"/>
      <c r="J45" s="97"/>
      <c r="K45" s="131"/>
      <c r="L45" s="70"/>
      <c r="M45" s="70"/>
      <c r="N45" s="125"/>
      <c r="O45" s="127"/>
      <c r="P45" s="129"/>
      <c r="Q45" s="97"/>
      <c r="R45" s="131"/>
    </row>
    <row r="46" spans="1:18" ht="100" customHeight="1" x14ac:dyDescent="0.35">
      <c r="A46" s="69" t="s">
        <v>25</v>
      </c>
      <c r="B46" s="132"/>
      <c r="C46" s="123" t="s">
        <v>26</v>
      </c>
      <c r="D46" s="78" t="s">
        <v>133</v>
      </c>
      <c r="E46" s="70"/>
      <c r="F46" s="70"/>
      <c r="G46" s="124"/>
      <c r="H46" s="126"/>
      <c r="I46" s="128"/>
      <c r="J46" s="97"/>
      <c r="K46" s="130"/>
      <c r="L46" s="70"/>
      <c r="M46" s="70"/>
      <c r="N46" s="124"/>
      <c r="O46" s="126"/>
      <c r="P46" s="128"/>
      <c r="Q46" s="97"/>
      <c r="R46" s="130"/>
    </row>
    <row r="47" spans="1:18" ht="80.25" customHeight="1" x14ac:dyDescent="0.35">
      <c r="A47" s="69" t="s">
        <v>27</v>
      </c>
      <c r="B47" s="132"/>
      <c r="C47" s="123"/>
      <c r="D47" s="78" t="s">
        <v>134</v>
      </c>
      <c r="E47" s="70"/>
      <c r="F47" s="70"/>
      <c r="G47" s="125"/>
      <c r="H47" s="127"/>
      <c r="I47" s="129"/>
      <c r="J47" s="97"/>
      <c r="K47" s="131"/>
      <c r="L47" s="70"/>
      <c r="M47" s="70"/>
      <c r="N47" s="125"/>
      <c r="O47" s="127"/>
      <c r="P47" s="129"/>
      <c r="Q47" s="97"/>
      <c r="R47" s="131"/>
    </row>
    <row r="48" spans="1:18" ht="85" customHeight="1" x14ac:dyDescent="0.35">
      <c r="A48" s="69" t="s">
        <v>28</v>
      </c>
      <c r="B48" s="132" t="s">
        <v>135</v>
      </c>
      <c r="C48" s="123" t="s">
        <v>30</v>
      </c>
      <c r="D48" s="78" t="s">
        <v>31</v>
      </c>
      <c r="E48" s="70"/>
      <c r="F48" s="70"/>
      <c r="G48" s="124"/>
      <c r="H48" s="126"/>
      <c r="I48" s="128"/>
      <c r="J48" s="73"/>
      <c r="K48" s="143"/>
      <c r="L48" s="70"/>
      <c r="M48" s="70"/>
      <c r="N48" s="124"/>
      <c r="O48" s="126"/>
      <c r="P48" s="128"/>
      <c r="Q48" s="73"/>
      <c r="R48" s="143"/>
    </row>
    <row r="49" spans="1:18" ht="103.5" customHeight="1" x14ac:dyDescent="0.35">
      <c r="A49" s="69" t="s">
        <v>32</v>
      </c>
      <c r="B49" s="132"/>
      <c r="C49" s="123"/>
      <c r="D49" s="78" t="s">
        <v>136</v>
      </c>
      <c r="E49" s="70"/>
      <c r="F49" s="70"/>
      <c r="G49" s="125"/>
      <c r="H49" s="127"/>
      <c r="I49" s="129"/>
      <c r="J49" s="73"/>
      <c r="K49" s="145"/>
      <c r="L49" s="70"/>
      <c r="M49" s="70"/>
      <c r="N49" s="125"/>
      <c r="O49" s="127"/>
      <c r="P49" s="129"/>
      <c r="Q49" s="73"/>
      <c r="R49" s="145"/>
    </row>
    <row r="50" spans="1:18" ht="140.25" customHeight="1" x14ac:dyDescent="0.35">
      <c r="A50" s="69" t="s">
        <v>33</v>
      </c>
      <c r="B50" s="132"/>
      <c r="C50" s="123" t="s">
        <v>34</v>
      </c>
      <c r="D50" s="78" t="s">
        <v>137</v>
      </c>
      <c r="E50" s="70"/>
      <c r="F50" s="70"/>
      <c r="G50" s="124"/>
      <c r="H50" s="143"/>
      <c r="I50" s="126"/>
      <c r="J50" s="97"/>
      <c r="K50" s="130"/>
      <c r="L50" s="70"/>
      <c r="M50" s="70"/>
      <c r="N50" s="124"/>
      <c r="O50" s="143"/>
      <c r="P50" s="126"/>
      <c r="Q50" s="73"/>
      <c r="R50" s="143"/>
    </row>
    <row r="51" spans="1:18" ht="93" customHeight="1" x14ac:dyDescent="0.35">
      <c r="A51" s="69" t="s">
        <v>35</v>
      </c>
      <c r="B51" s="132"/>
      <c r="C51" s="123"/>
      <c r="D51" s="98" t="s">
        <v>138</v>
      </c>
      <c r="E51" s="70"/>
      <c r="F51" s="70"/>
      <c r="G51" s="125"/>
      <c r="H51" s="145"/>
      <c r="I51" s="127"/>
      <c r="J51" s="97"/>
      <c r="K51" s="131"/>
      <c r="L51" s="70"/>
      <c r="M51" s="70"/>
      <c r="N51" s="125"/>
      <c r="O51" s="145"/>
      <c r="P51" s="127"/>
      <c r="Q51" s="73"/>
      <c r="R51" s="145"/>
    </row>
    <row r="52" spans="1:18" ht="80.25" customHeight="1" x14ac:dyDescent="0.35">
      <c r="A52" s="69" t="s">
        <v>36</v>
      </c>
      <c r="B52" s="132"/>
      <c r="C52" s="123" t="s">
        <v>37</v>
      </c>
      <c r="D52" s="78" t="s">
        <v>139</v>
      </c>
      <c r="E52" s="70"/>
      <c r="F52" s="70"/>
      <c r="G52" s="124"/>
      <c r="H52" s="143"/>
      <c r="I52" s="126"/>
      <c r="J52" s="97"/>
      <c r="K52" s="130"/>
      <c r="L52" s="70"/>
      <c r="M52" s="70"/>
      <c r="N52" s="124"/>
      <c r="O52" s="143"/>
      <c r="P52" s="126"/>
      <c r="Q52" s="73"/>
      <c r="R52" s="143"/>
    </row>
    <row r="53" spans="1:18" ht="108" customHeight="1" x14ac:dyDescent="0.35">
      <c r="A53" s="69" t="s">
        <v>38</v>
      </c>
      <c r="B53" s="132"/>
      <c r="C53" s="123"/>
      <c r="D53" s="78" t="s">
        <v>126</v>
      </c>
      <c r="E53" s="70"/>
      <c r="F53" s="70"/>
      <c r="G53" s="139"/>
      <c r="H53" s="144"/>
      <c r="I53" s="141"/>
      <c r="J53" s="97"/>
      <c r="K53" s="142"/>
      <c r="L53" s="70"/>
      <c r="M53" s="70"/>
      <c r="N53" s="139"/>
      <c r="O53" s="144"/>
      <c r="P53" s="141"/>
      <c r="Q53" s="73"/>
      <c r="R53" s="144"/>
    </row>
    <row r="54" spans="1:18" ht="105.75" customHeight="1" x14ac:dyDescent="0.35">
      <c r="A54" s="69" t="s">
        <v>39</v>
      </c>
      <c r="B54" s="132"/>
      <c r="C54" s="123"/>
      <c r="D54" s="78" t="s">
        <v>140</v>
      </c>
      <c r="E54" s="70"/>
      <c r="F54" s="70"/>
      <c r="G54" s="139"/>
      <c r="H54" s="144"/>
      <c r="I54" s="141"/>
      <c r="J54" s="97"/>
      <c r="K54" s="142"/>
      <c r="L54" s="70"/>
      <c r="M54" s="70"/>
      <c r="N54" s="139"/>
      <c r="O54" s="144"/>
      <c r="P54" s="141"/>
      <c r="Q54" s="73"/>
      <c r="R54" s="144"/>
    </row>
    <row r="55" spans="1:18" ht="80.25" customHeight="1" x14ac:dyDescent="0.35">
      <c r="A55" s="69" t="s">
        <v>40</v>
      </c>
      <c r="B55" s="132"/>
      <c r="C55" s="123"/>
      <c r="D55" s="78" t="s">
        <v>141</v>
      </c>
      <c r="E55" s="70"/>
      <c r="F55" s="70"/>
      <c r="G55" s="125"/>
      <c r="H55" s="145"/>
      <c r="I55" s="127"/>
      <c r="J55" s="97"/>
      <c r="K55" s="131"/>
      <c r="L55" s="70"/>
      <c r="M55" s="70"/>
      <c r="N55" s="125"/>
      <c r="O55" s="145"/>
      <c r="P55" s="127"/>
      <c r="Q55" s="73"/>
      <c r="R55" s="145"/>
    </row>
    <row r="56" spans="1:18" ht="80.25" customHeight="1" x14ac:dyDescent="0.35">
      <c r="A56" s="69" t="s">
        <v>41</v>
      </c>
      <c r="B56" s="132" t="s">
        <v>142</v>
      </c>
      <c r="C56" s="123" t="s">
        <v>42</v>
      </c>
      <c r="D56" s="78" t="s">
        <v>143</v>
      </c>
      <c r="E56" s="70"/>
      <c r="F56" s="70"/>
      <c r="G56" s="124"/>
      <c r="H56" s="126"/>
      <c r="I56" s="128"/>
      <c r="J56" s="97"/>
      <c r="K56" s="130"/>
      <c r="L56" s="70"/>
      <c r="M56" s="70"/>
      <c r="N56" s="124"/>
      <c r="O56" s="126"/>
      <c r="P56" s="128"/>
      <c r="Q56" s="73"/>
      <c r="R56" s="143"/>
    </row>
    <row r="57" spans="1:18" ht="80.25" customHeight="1" x14ac:dyDescent="0.35">
      <c r="A57" s="69" t="s">
        <v>43</v>
      </c>
      <c r="B57" s="132"/>
      <c r="C57" s="123"/>
      <c r="D57" s="78" t="s">
        <v>144</v>
      </c>
      <c r="E57" s="70"/>
      <c r="F57" s="70"/>
      <c r="G57" s="125"/>
      <c r="H57" s="127"/>
      <c r="I57" s="129"/>
      <c r="J57" s="97"/>
      <c r="K57" s="131"/>
      <c r="L57" s="70"/>
      <c r="M57" s="70"/>
      <c r="N57" s="125"/>
      <c r="O57" s="127"/>
      <c r="P57" s="129"/>
      <c r="Q57" s="73"/>
      <c r="R57" s="145"/>
    </row>
    <row r="58" spans="1:18" ht="80.25" customHeight="1" x14ac:dyDescent="0.35">
      <c r="A58" s="69" t="s">
        <v>44</v>
      </c>
      <c r="B58" s="132"/>
      <c r="C58" s="128" t="s">
        <v>145</v>
      </c>
      <c r="D58" s="78" t="s">
        <v>146</v>
      </c>
      <c r="E58" s="70"/>
      <c r="F58" s="70"/>
      <c r="G58" s="146"/>
      <c r="H58" s="138"/>
      <c r="I58" s="123"/>
      <c r="J58" s="97"/>
      <c r="K58" s="147"/>
      <c r="L58" s="70"/>
      <c r="M58" s="70"/>
      <c r="N58" s="148"/>
      <c r="O58" s="138"/>
      <c r="P58" s="123"/>
      <c r="Q58" s="73"/>
      <c r="R58" s="134"/>
    </row>
    <row r="59" spans="1:18" ht="262.5" customHeight="1" x14ac:dyDescent="0.35">
      <c r="A59" s="69" t="s">
        <v>45</v>
      </c>
      <c r="B59" s="132"/>
      <c r="C59" s="129"/>
      <c r="D59" s="78" t="s">
        <v>147</v>
      </c>
      <c r="E59" s="70"/>
      <c r="F59" s="70"/>
      <c r="G59" s="146"/>
      <c r="H59" s="138"/>
      <c r="I59" s="123"/>
      <c r="J59" s="97"/>
      <c r="K59" s="147"/>
      <c r="L59" s="70"/>
      <c r="M59" s="70"/>
      <c r="N59" s="148"/>
      <c r="O59" s="138"/>
      <c r="P59" s="123"/>
      <c r="Q59" s="73"/>
      <c r="R59" s="134"/>
    </row>
    <row r="60" spans="1:18" ht="80.25" customHeight="1" x14ac:dyDescent="0.35">
      <c r="A60" s="69" t="s">
        <v>46</v>
      </c>
      <c r="B60" s="132"/>
      <c r="C60" s="128" t="s">
        <v>148</v>
      </c>
      <c r="D60" s="78" t="s">
        <v>149</v>
      </c>
      <c r="E60" s="70"/>
      <c r="F60" s="70"/>
      <c r="G60" s="146"/>
      <c r="H60" s="138"/>
      <c r="I60" s="123"/>
      <c r="J60" s="73"/>
      <c r="K60" s="134"/>
      <c r="L60" s="70"/>
      <c r="M60" s="70"/>
      <c r="N60" s="135"/>
      <c r="O60" s="126"/>
      <c r="P60" s="128"/>
      <c r="Q60" s="73"/>
      <c r="R60" s="143"/>
    </row>
    <row r="61" spans="1:18" ht="182.25" customHeight="1" x14ac:dyDescent="0.35">
      <c r="A61" s="69" t="s">
        <v>47</v>
      </c>
      <c r="B61" s="132"/>
      <c r="C61" s="129"/>
      <c r="D61" s="78" t="s">
        <v>150</v>
      </c>
      <c r="E61" s="70"/>
      <c r="F61" s="70"/>
      <c r="G61" s="146"/>
      <c r="H61" s="138"/>
      <c r="I61" s="123"/>
      <c r="J61" s="73"/>
      <c r="K61" s="134"/>
      <c r="L61" s="70"/>
      <c r="M61" s="70"/>
      <c r="N61" s="137"/>
      <c r="O61" s="127"/>
      <c r="P61" s="129"/>
      <c r="Q61" s="73"/>
      <c r="R61" s="145"/>
    </row>
    <row r="62" spans="1:18" ht="80.25" customHeight="1" x14ac:dyDescent="0.35">
      <c r="A62" s="69" t="s">
        <v>48</v>
      </c>
      <c r="B62" s="132"/>
      <c r="C62" s="123" t="s">
        <v>49</v>
      </c>
      <c r="D62" s="78" t="s">
        <v>151</v>
      </c>
      <c r="E62" s="70"/>
      <c r="F62" s="70"/>
      <c r="G62" s="124"/>
      <c r="H62" s="126"/>
      <c r="I62" s="143"/>
      <c r="J62" s="73"/>
      <c r="K62" s="143"/>
      <c r="L62" s="70"/>
      <c r="M62" s="70"/>
      <c r="N62" s="124"/>
      <c r="O62" s="126"/>
      <c r="P62" s="128"/>
      <c r="Q62" s="73"/>
      <c r="R62" s="143"/>
    </row>
    <row r="63" spans="1:18" ht="80.25" customHeight="1" x14ac:dyDescent="0.35">
      <c r="A63" s="69" t="s">
        <v>50</v>
      </c>
      <c r="B63" s="132"/>
      <c r="C63" s="123"/>
      <c r="D63" s="99" t="s">
        <v>51</v>
      </c>
      <c r="E63" s="70"/>
      <c r="F63" s="70"/>
      <c r="G63" s="125"/>
      <c r="H63" s="127"/>
      <c r="I63" s="145"/>
      <c r="J63" s="73"/>
      <c r="K63" s="145"/>
      <c r="L63" s="70"/>
      <c r="M63" s="70"/>
      <c r="N63" s="125"/>
      <c r="O63" s="127"/>
      <c r="P63" s="129"/>
      <c r="Q63" s="73"/>
      <c r="R63" s="145"/>
    </row>
    <row r="64" spans="1:18" ht="80.25" customHeight="1" x14ac:dyDescent="0.35">
      <c r="A64" s="69" t="s">
        <v>52</v>
      </c>
      <c r="B64" s="132"/>
      <c r="C64" s="123" t="s">
        <v>53</v>
      </c>
      <c r="D64" s="78" t="s">
        <v>152</v>
      </c>
      <c r="E64" s="70"/>
      <c r="F64" s="70"/>
      <c r="G64" s="124"/>
      <c r="H64" s="126"/>
      <c r="I64" s="128"/>
      <c r="J64" s="97"/>
      <c r="K64" s="130"/>
      <c r="L64" s="70"/>
      <c r="M64" s="70"/>
      <c r="N64" s="124"/>
      <c r="O64" s="126"/>
      <c r="P64" s="128"/>
      <c r="Q64" s="73"/>
      <c r="R64" s="143"/>
    </row>
    <row r="65" spans="1:18" ht="80.25" customHeight="1" x14ac:dyDescent="0.35">
      <c r="A65" s="69" t="s">
        <v>54</v>
      </c>
      <c r="B65" s="132"/>
      <c r="C65" s="123"/>
      <c r="D65" s="78" t="s">
        <v>153</v>
      </c>
      <c r="E65" s="70"/>
      <c r="F65" s="70"/>
      <c r="G65" s="125"/>
      <c r="H65" s="127"/>
      <c r="I65" s="129"/>
      <c r="J65" s="97"/>
      <c r="K65" s="131"/>
      <c r="L65" s="70"/>
      <c r="M65" s="70"/>
      <c r="N65" s="125"/>
      <c r="O65" s="127"/>
      <c r="P65" s="129"/>
      <c r="Q65" s="73"/>
      <c r="R65" s="145"/>
    </row>
    <row r="66" spans="1:18" ht="80.25" customHeight="1" x14ac:dyDescent="0.35">
      <c r="A66" s="69" t="s">
        <v>55</v>
      </c>
      <c r="B66" s="132" t="s">
        <v>56</v>
      </c>
      <c r="C66" s="128" t="s">
        <v>57</v>
      </c>
      <c r="D66" s="98" t="s">
        <v>154</v>
      </c>
      <c r="E66" s="70"/>
      <c r="F66" s="70"/>
      <c r="G66" s="124"/>
      <c r="H66" s="128"/>
      <c r="I66" s="126"/>
      <c r="J66" s="73"/>
      <c r="K66" s="143"/>
      <c r="L66" s="70"/>
      <c r="M66" s="70"/>
      <c r="N66" s="124"/>
      <c r="O66" s="128"/>
      <c r="P66" s="126"/>
      <c r="Q66" s="73"/>
      <c r="R66" s="143"/>
    </row>
    <row r="67" spans="1:18" ht="80.25" customHeight="1" x14ac:dyDescent="0.35">
      <c r="A67" s="69" t="s">
        <v>58</v>
      </c>
      <c r="B67" s="132"/>
      <c r="C67" s="129"/>
      <c r="D67" s="78" t="s">
        <v>155</v>
      </c>
      <c r="E67" s="70"/>
      <c r="F67" s="70"/>
      <c r="G67" s="125"/>
      <c r="H67" s="129"/>
      <c r="I67" s="127"/>
      <c r="J67" s="73"/>
      <c r="K67" s="145"/>
      <c r="L67" s="70"/>
      <c r="M67" s="70"/>
      <c r="N67" s="125"/>
      <c r="O67" s="129"/>
      <c r="P67" s="127"/>
      <c r="Q67" s="73"/>
      <c r="R67" s="145"/>
    </row>
    <row r="68" spans="1:18" ht="117" customHeight="1" x14ac:dyDescent="0.35">
      <c r="A68" s="69" t="s">
        <v>207</v>
      </c>
      <c r="B68" s="132"/>
      <c r="C68" s="128" t="s">
        <v>60</v>
      </c>
      <c r="D68" s="78" t="s">
        <v>156</v>
      </c>
      <c r="E68" s="70"/>
      <c r="F68" s="70"/>
      <c r="G68" s="124"/>
      <c r="H68" s="126"/>
      <c r="I68" s="128"/>
      <c r="J68" s="97"/>
      <c r="K68" s="130"/>
      <c r="L68" s="70"/>
      <c r="M68" s="70"/>
      <c r="N68" s="124"/>
      <c r="O68" s="126"/>
      <c r="P68" s="128"/>
      <c r="Q68" s="73"/>
      <c r="R68" s="143"/>
    </row>
    <row r="69" spans="1:18" ht="80.25" customHeight="1" x14ac:dyDescent="0.35">
      <c r="A69" s="69" t="s">
        <v>208</v>
      </c>
      <c r="B69" s="132"/>
      <c r="C69" s="140"/>
      <c r="D69" s="78" t="s">
        <v>157</v>
      </c>
      <c r="E69" s="70"/>
      <c r="F69" s="70"/>
      <c r="G69" s="139"/>
      <c r="H69" s="141"/>
      <c r="I69" s="140"/>
      <c r="J69" s="97"/>
      <c r="K69" s="142"/>
      <c r="L69" s="70"/>
      <c r="M69" s="70"/>
      <c r="N69" s="139"/>
      <c r="O69" s="141"/>
      <c r="P69" s="140"/>
      <c r="Q69" s="73"/>
      <c r="R69" s="144"/>
    </row>
    <row r="70" spans="1:18" ht="80.25" customHeight="1" x14ac:dyDescent="0.35">
      <c r="A70" s="69" t="s">
        <v>209</v>
      </c>
      <c r="B70" s="132"/>
      <c r="C70" s="140"/>
      <c r="D70" s="98" t="s">
        <v>158</v>
      </c>
      <c r="E70" s="70"/>
      <c r="F70" s="70"/>
      <c r="G70" s="139"/>
      <c r="H70" s="141"/>
      <c r="I70" s="140"/>
      <c r="J70" s="97"/>
      <c r="K70" s="142"/>
      <c r="L70" s="70"/>
      <c r="M70" s="70"/>
      <c r="N70" s="139"/>
      <c r="O70" s="141"/>
      <c r="P70" s="140"/>
      <c r="Q70" s="73"/>
      <c r="R70" s="144"/>
    </row>
    <row r="71" spans="1:18" ht="80.25" customHeight="1" x14ac:dyDescent="0.35">
      <c r="A71" s="69" t="s">
        <v>210</v>
      </c>
      <c r="B71" s="132"/>
      <c r="C71" s="129"/>
      <c r="D71" s="78" t="s">
        <v>159</v>
      </c>
      <c r="E71" s="70"/>
      <c r="F71" s="70"/>
      <c r="G71" s="125"/>
      <c r="H71" s="127"/>
      <c r="I71" s="129"/>
      <c r="J71" s="97"/>
      <c r="K71" s="131"/>
      <c r="L71" s="70"/>
      <c r="M71" s="70"/>
      <c r="N71" s="125"/>
      <c r="O71" s="127"/>
      <c r="P71" s="129"/>
      <c r="Q71" s="73"/>
      <c r="R71" s="145"/>
    </row>
    <row r="72" spans="1:18" ht="119.25" customHeight="1" x14ac:dyDescent="0.35">
      <c r="A72" s="69" t="s">
        <v>59</v>
      </c>
      <c r="B72" s="132"/>
      <c r="C72" s="70" t="s">
        <v>62</v>
      </c>
      <c r="D72" s="78" t="s">
        <v>160</v>
      </c>
      <c r="E72" s="70"/>
      <c r="F72" s="70"/>
      <c r="G72" s="75"/>
      <c r="H72" s="70"/>
      <c r="I72" s="76"/>
      <c r="J72" s="73"/>
      <c r="K72" s="71"/>
      <c r="L72" s="70"/>
      <c r="M72" s="70"/>
      <c r="N72" s="75"/>
      <c r="O72" s="70"/>
      <c r="P72" s="76"/>
      <c r="Q72" s="73"/>
      <c r="R72" s="71"/>
    </row>
    <row r="73" spans="1:18" ht="80.25" customHeight="1" x14ac:dyDescent="0.35">
      <c r="A73" s="69" t="s">
        <v>61</v>
      </c>
      <c r="B73" s="132"/>
      <c r="C73" s="123" t="s">
        <v>63</v>
      </c>
      <c r="D73" s="78" t="s">
        <v>161</v>
      </c>
      <c r="E73" s="70"/>
      <c r="F73" s="70"/>
      <c r="G73" s="124"/>
      <c r="H73" s="126"/>
      <c r="I73" s="128"/>
      <c r="J73" s="73"/>
      <c r="K73" s="143"/>
      <c r="L73" s="70"/>
      <c r="M73" s="70"/>
      <c r="N73" s="124"/>
      <c r="O73" s="126"/>
      <c r="P73" s="128"/>
      <c r="Q73" s="73"/>
      <c r="R73" s="143"/>
    </row>
    <row r="74" spans="1:18" ht="169" customHeight="1" x14ac:dyDescent="0.35">
      <c r="A74" s="69" t="s">
        <v>237</v>
      </c>
      <c r="B74" s="132"/>
      <c r="C74" s="123"/>
      <c r="D74" s="78" t="s">
        <v>162</v>
      </c>
      <c r="E74" s="70"/>
      <c r="F74" s="70"/>
      <c r="G74" s="125"/>
      <c r="H74" s="127"/>
      <c r="I74" s="129"/>
      <c r="J74" s="73"/>
      <c r="K74" s="145"/>
      <c r="L74" s="70"/>
      <c r="M74" s="70"/>
      <c r="N74" s="125"/>
      <c r="O74" s="127"/>
      <c r="P74" s="129"/>
      <c r="Q74" s="73"/>
      <c r="R74" s="145"/>
    </row>
    <row r="75" spans="1:18" ht="114.75" customHeight="1" x14ac:dyDescent="0.35">
      <c r="A75" s="69" t="s">
        <v>64</v>
      </c>
      <c r="B75" s="132" t="s">
        <v>65</v>
      </c>
      <c r="C75" s="123" t="s">
        <v>66</v>
      </c>
      <c r="D75" s="78" t="s">
        <v>163</v>
      </c>
      <c r="E75" s="70"/>
      <c r="F75" s="70"/>
      <c r="G75" s="124"/>
      <c r="H75" s="130"/>
      <c r="I75" s="126"/>
      <c r="J75" s="73"/>
      <c r="K75" s="143"/>
      <c r="L75" s="70"/>
      <c r="M75" s="70"/>
      <c r="N75" s="124"/>
      <c r="O75" s="143"/>
      <c r="P75" s="126"/>
      <c r="Q75" s="73"/>
      <c r="R75" s="143"/>
    </row>
    <row r="76" spans="1:18" ht="80.25" customHeight="1" x14ac:dyDescent="0.35">
      <c r="A76" s="69" t="s">
        <v>67</v>
      </c>
      <c r="B76" s="132"/>
      <c r="C76" s="123"/>
      <c r="D76" s="78" t="s">
        <v>68</v>
      </c>
      <c r="E76" s="70"/>
      <c r="F76" s="70"/>
      <c r="G76" s="125"/>
      <c r="H76" s="131"/>
      <c r="I76" s="127"/>
      <c r="J76" s="73"/>
      <c r="K76" s="145"/>
      <c r="L76" s="70"/>
      <c r="M76" s="70"/>
      <c r="N76" s="125"/>
      <c r="O76" s="145"/>
      <c r="P76" s="127"/>
      <c r="Q76" s="73"/>
      <c r="R76" s="145"/>
    </row>
    <row r="77" spans="1:18" ht="124.5" customHeight="1" x14ac:dyDescent="0.35">
      <c r="A77" s="69" t="s">
        <v>69</v>
      </c>
      <c r="B77" s="132"/>
      <c r="C77" s="123" t="s">
        <v>70</v>
      </c>
      <c r="D77" s="78" t="s">
        <v>71</v>
      </c>
      <c r="E77" s="70"/>
      <c r="F77" s="70"/>
      <c r="G77" s="124"/>
      <c r="H77" s="128"/>
      <c r="I77" s="126"/>
      <c r="J77" s="73"/>
      <c r="K77" s="143"/>
      <c r="L77" s="70"/>
      <c r="M77" s="70"/>
      <c r="N77" s="124"/>
      <c r="O77" s="128"/>
      <c r="P77" s="126"/>
      <c r="Q77" s="73"/>
      <c r="R77" s="143"/>
    </row>
    <row r="78" spans="1:18" ht="80.25" customHeight="1" x14ac:dyDescent="0.35">
      <c r="A78" s="69" t="s">
        <v>72</v>
      </c>
      <c r="B78" s="132"/>
      <c r="C78" s="123"/>
      <c r="D78" s="78" t="s">
        <v>164</v>
      </c>
      <c r="E78" s="70"/>
      <c r="F78" s="70"/>
      <c r="G78" s="125"/>
      <c r="H78" s="129"/>
      <c r="I78" s="127"/>
      <c r="J78" s="73"/>
      <c r="K78" s="145"/>
      <c r="L78" s="70"/>
      <c r="M78" s="70"/>
      <c r="N78" s="125"/>
      <c r="O78" s="129"/>
      <c r="P78" s="127"/>
      <c r="Q78" s="73"/>
      <c r="R78" s="145"/>
    </row>
    <row r="79" spans="1:18" ht="126.75" customHeight="1" x14ac:dyDescent="0.35">
      <c r="A79" s="69" t="s">
        <v>73</v>
      </c>
      <c r="B79" s="132" t="s">
        <v>173</v>
      </c>
      <c r="C79" s="123" t="s">
        <v>75</v>
      </c>
      <c r="D79" s="78" t="s">
        <v>165</v>
      </c>
      <c r="E79" s="70"/>
      <c r="F79" s="70"/>
      <c r="G79" s="124"/>
      <c r="H79" s="128"/>
      <c r="I79" s="126"/>
      <c r="J79" s="97"/>
      <c r="K79" s="130"/>
      <c r="L79" s="70"/>
      <c r="M79" s="70"/>
      <c r="N79" s="124"/>
      <c r="O79" s="128"/>
      <c r="P79" s="126"/>
      <c r="Q79" s="73"/>
      <c r="R79" s="143"/>
    </row>
    <row r="80" spans="1:18" ht="106.5" customHeight="1" x14ac:dyDescent="0.35">
      <c r="A80" s="69" t="s">
        <v>76</v>
      </c>
      <c r="B80" s="132"/>
      <c r="C80" s="123"/>
      <c r="D80" s="78" t="s">
        <v>166</v>
      </c>
      <c r="E80" s="70"/>
      <c r="F80" s="70"/>
      <c r="G80" s="125"/>
      <c r="H80" s="129"/>
      <c r="I80" s="127"/>
      <c r="J80" s="97"/>
      <c r="K80" s="131"/>
      <c r="L80" s="70"/>
      <c r="M80" s="70"/>
      <c r="N80" s="125"/>
      <c r="O80" s="129"/>
      <c r="P80" s="127"/>
      <c r="Q80" s="73"/>
      <c r="R80" s="145"/>
    </row>
    <row r="81" spans="1:18" ht="80.25" customHeight="1" x14ac:dyDescent="0.35">
      <c r="A81" s="69" t="s">
        <v>77</v>
      </c>
      <c r="B81" s="132"/>
      <c r="C81" s="128" t="s">
        <v>78</v>
      </c>
      <c r="D81" s="78" t="s">
        <v>167</v>
      </c>
      <c r="E81" s="70"/>
      <c r="F81" s="70"/>
      <c r="G81" s="124"/>
      <c r="H81" s="128"/>
      <c r="I81" s="126"/>
      <c r="J81" s="97"/>
      <c r="K81" s="130"/>
      <c r="L81" s="70"/>
      <c r="M81" s="70"/>
      <c r="N81" s="135"/>
      <c r="O81" s="128"/>
      <c r="P81" s="126"/>
      <c r="Q81" s="73"/>
      <c r="R81" s="143"/>
    </row>
    <row r="82" spans="1:18" ht="80.25" customHeight="1" x14ac:dyDescent="0.35">
      <c r="A82" s="69" t="s">
        <v>79</v>
      </c>
      <c r="B82" s="132"/>
      <c r="C82" s="140"/>
      <c r="D82" s="78" t="s">
        <v>168</v>
      </c>
      <c r="E82" s="70"/>
      <c r="F82" s="70"/>
      <c r="G82" s="139"/>
      <c r="H82" s="140"/>
      <c r="I82" s="141"/>
      <c r="J82" s="97"/>
      <c r="K82" s="142"/>
      <c r="L82" s="70"/>
      <c r="M82" s="70"/>
      <c r="N82" s="136"/>
      <c r="O82" s="140"/>
      <c r="P82" s="141"/>
      <c r="Q82" s="73"/>
      <c r="R82" s="144"/>
    </row>
    <row r="83" spans="1:18" ht="124.5" customHeight="1" x14ac:dyDescent="0.35">
      <c r="A83" s="69" t="s">
        <v>80</v>
      </c>
      <c r="B83" s="132"/>
      <c r="C83" s="140"/>
      <c r="D83" s="78" t="s">
        <v>169</v>
      </c>
      <c r="E83" s="70"/>
      <c r="F83" s="70"/>
      <c r="G83" s="139"/>
      <c r="H83" s="140"/>
      <c r="I83" s="141"/>
      <c r="J83" s="97"/>
      <c r="K83" s="142"/>
      <c r="L83" s="70"/>
      <c r="M83" s="70"/>
      <c r="N83" s="136"/>
      <c r="O83" s="140"/>
      <c r="P83" s="141"/>
      <c r="Q83" s="73"/>
      <c r="R83" s="144"/>
    </row>
    <row r="84" spans="1:18" ht="80.25" customHeight="1" x14ac:dyDescent="0.35">
      <c r="A84" s="69" t="s">
        <v>214</v>
      </c>
      <c r="B84" s="132"/>
      <c r="C84" s="129"/>
      <c r="D84" s="78" t="s">
        <v>171</v>
      </c>
      <c r="E84" s="70"/>
      <c r="F84" s="70"/>
      <c r="G84" s="125"/>
      <c r="H84" s="129"/>
      <c r="I84" s="127"/>
      <c r="J84" s="97"/>
      <c r="K84" s="131"/>
      <c r="L84" s="70"/>
      <c r="M84" s="70"/>
      <c r="N84" s="137"/>
      <c r="O84" s="129"/>
      <c r="P84" s="127"/>
      <c r="Q84" s="73"/>
      <c r="R84" s="145"/>
    </row>
    <row r="85" spans="1:18" ht="80.25" customHeight="1" x14ac:dyDescent="0.35">
      <c r="A85" s="69" t="s">
        <v>81</v>
      </c>
      <c r="B85" s="132" t="s">
        <v>82</v>
      </c>
      <c r="C85" s="128" t="s">
        <v>83</v>
      </c>
      <c r="D85" s="78" t="s">
        <v>174</v>
      </c>
      <c r="E85" s="70"/>
      <c r="F85" s="70"/>
      <c r="G85" s="124"/>
      <c r="H85" s="128"/>
      <c r="I85" s="126"/>
      <c r="J85" s="97"/>
      <c r="K85" s="130"/>
      <c r="L85" s="70"/>
      <c r="M85" s="70"/>
      <c r="N85" s="135"/>
      <c r="O85" s="128"/>
      <c r="P85" s="126"/>
      <c r="Q85" s="73"/>
      <c r="R85" s="143"/>
    </row>
    <row r="86" spans="1:18" ht="80.25" customHeight="1" x14ac:dyDescent="0.35">
      <c r="A86" s="69" t="s">
        <v>84</v>
      </c>
      <c r="B86" s="132"/>
      <c r="C86" s="140"/>
      <c r="D86" s="78" t="s">
        <v>175</v>
      </c>
      <c r="E86" s="70"/>
      <c r="F86" s="70"/>
      <c r="G86" s="139"/>
      <c r="H86" s="140"/>
      <c r="I86" s="141"/>
      <c r="J86" s="97"/>
      <c r="K86" s="142"/>
      <c r="L86" s="70"/>
      <c r="M86" s="70"/>
      <c r="N86" s="136"/>
      <c r="O86" s="140"/>
      <c r="P86" s="141"/>
      <c r="Q86" s="73"/>
      <c r="R86" s="144"/>
    </row>
    <row r="87" spans="1:18" ht="80.25" customHeight="1" x14ac:dyDescent="0.35">
      <c r="A87" s="69" t="s">
        <v>179</v>
      </c>
      <c r="B87" s="132"/>
      <c r="C87" s="129"/>
      <c r="D87" s="78" t="s">
        <v>176</v>
      </c>
      <c r="E87" s="70"/>
      <c r="F87" s="70"/>
      <c r="G87" s="125"/>
      <c r="H87" s="129"/>
      <c r="I87" s="127"/>
      <c r="J87" s="97"/>
      <c r="K87" s="131"/>
      <c r="L87" s="70"/>
      <c r="M87" s="70"/>
      <c r="N87" s="137"/>
      <c r="O87" s="129"/>
      <c r="P87" s="127"/>
      <c r="Q87" s="73"/>
      <c r="R87" s="145"/>
    </row>
    <row r="88" spans="1:18" ht="105.75" customHeight="1" x14ac:dyDescent="0.35">
      <c r="A88" s="69" t="s">
        <v>85</v>
      </c>
      <c r="B88" s="132"/>
      <c r="C88" s="123" t="s">
        <v>86</v>
      </c>
      <c r="D88" s="78" t="s">
        <v>177</v>
      </c>
      <c r="E88" s="70"/>
      <c r="F88" s="70"/>
      <c r="G88" s="124"/>
      <c r="H88" s="128"/>
      <c r="I88" s="126"/>
      <c r="J88" s="97"/>
      <c r="K88" s="143"/>
      <c r="L88" s="70"/>
      <c r="M88" s="70"/>
      <c r="N88" s="124"/>
      <c r="O88" s="128"/>
      <c r="P88" s="126"/>
      <c r="Q88" s="73"/>
      <c r="R88" s="143"/>
    </row>
    <row r="89" spans="1:18" ht="116.25" customHeight="1" x14ac:dyDescent="0.35">
      <c r="A89" s="69" t="s">
        <v>87</v>
      </c>
      <c r="B89" s="132"/>
      <c r="C89" s="123"/>
      <c r="D89" s="78" t="s">
        <v>178</v>
      </c>
      <c r="E89" s="70"/>
      <c r="F89" s="70"/>
      <c r="G89" s="125"/>
      <c r="H89" s="129"/>
      <c r="I89" s="127"/>
      <c r="J89" s="97"/>
      <c r="K89" s="145"/>
      <c r="L89" s="70"/>
      <c r="M89" s="70"/>
      <c r="N89" s="125"/>
      <c r="O89" s="129"/>
      <c r="P89" s="127"/>
      <c r="Q89" s="73"/>
      <c r="R89" s="145"/>
    </row>
    <row r="90" spans="1:18" ht="80.25" customHeight="1" x14ac:dyDescent="0.35">
      <c r="A90" s="69" t="s">
        <v>88</v>
      </c>
      <c r="B90" s="132" t="s">
        <v>89</v>
      </c>
      <c r="C90" s="128" t="s">
        <v>83</v>
      </c>
      <c r="D90" s="78" t="s">
        <v>180</v>
      </c>
      <c r="E90" s="70"/>
      <c r="F90" s="70"/>
      <c r="G90" s="124"/>
      <c r="H90" s="128"/>
      <c r="I90" s="126"/>
      <c r="J90" s="97"/>
      <c r="K90" s="143"/>
      <c r="L90" s="70"/>
      <c r="M90" s="70"/>
      <c r="N90" s="135"/>
      <c r="O90" s="128"/>
      <c r="P90" s="126"/>
      <c r="Q90" s="73"/>
      <c r="R90" s="143"/>
    </row>
    <row r="91" spans="1:18" ht="80.25" customHeight="1" x14ac:dyDescent="0.35">
      <c r="A91" s="69" t="s">
        <v>90</v>
      </c>
      <c r="B91" s="132"/>
      <c r="C91" s="140"/>
      <c r="D91" s="78" t="s">
        <v>181</v>
      </c>
      <c r="E91" s="70"/>
      <c r="F91" s="70"/>
      <c r="G91" s="139"/>
      <c r="H91" s="140"/>
      <c r="I91" s="141"/>
      <c r="J91" s="97"/>
      <c r="K91" s="144"/>
      <c r="L91" s="70"/>
      <c r="M91" s="70"/>
      <c r="N91" s="136"/>
      <c r="O91" s="140"/>
      <c r="P91" s="141"/>
      <c r="Q91" s="73"/>
      <c r="R91" s="144"/>
    </row>
    <row r="92" spans="1:18" ht="80.25" customHeight="1" x14ac:dyDescent="0.35">
      <c r="A92" s="69" t="s">
        <v>211</v>
      </c>
      <c r="B92" s="132"/>
      <c r="C92" s="129"/>
      <c r="D92" s="100" t="s">
        <v>176</v>
      </c>
      <c r="E92" s="70"/>
      <c r="F92" s="70"/>
      <c r="G92" s="125"/>
      <c r="H92" s="129"/>
      <c r="I92" s="127"/>
      <c r="J92" s="97"/>
      <c r="K92" s="145"/>
      <c r="L92" s="70"/>
      <c r="M92" s="70"/>
      <c r="N92" s="137"/>
      <c r="O92" s="129"/>
      <c r="P92" s="127"/>
      <c r="Q92" s="73"/>
      <c r="R92" s="145"/>
    </row>
    <row r="93" spans="1:18" ht="106.5" customHeight="1" x14ac:dyDescent="0.35">
      <c r="A93" s="69" t="s">
        <v>91</v>
      </c>
      <c r="B93" s="132"/>
      <c r="C93" s="123" t="s">
        <v>86</v>
      </c>
      <c r="D93" s="78" t="s">
        <v>182</v>
      </c>
      <c r="E93" s="70"/>
      <c r="F93" s="70"/>
      <c r="G93" s="124"/>
      <c r="H93" s="128"/>
      <c r="I93" s="126"/>
      <c r="J93" s="97"/>
      <c r="K93" s="143"/>
      <c r="L93" s="70"/>
      <c r="M93" s="70"/>
      <c r="N93" s="124"/>
      <c r="O93" s="128"/>
      <c r="P93" s="126"/>
      <c r="Q93" s="73"/>
      <c r="R93" s="143"/>
    </row>
    <row r="94" spans="1:18" ht="108" customHeight="1" x14ac:dyDescent="0.35">
      <c r="A94" s="69" t="s">
        <v>92</v>
      </c>
      <c r="B94" s="132"/>
      <c r="C94" s="123"/>
      <c r="D94" s="78" t="s">
        <v>183</v>
      </c>
      <c r="E94" s="70"/>
      <c r="F94" s="70"/>
      <c r="G94" s="125"/>
      <c r="H94" s="129"/>
      <c r="I94" s="127"/>
      <c r="J94" s="97"/>
      <c r="K94" s="145"/>
      <c r="L94" s="70"/>
      <c r="M94" s="70"/>
      <c r="N94" s="125"/>
      <c r="O94" s="129"/>
      <c r="P94" s="127"/>
      <c r="Q94" s="73"/>
      <c r="R94" s="145"/>
    </row>
    <row r="95" spans="1:18" ht="80.25" customHeight="1" x14ac:dyDescent="0.35">
      <c r="A95" s="69" t="s">
        <v>93</v>
      </c>
      <c r="B95" s="132" t="s">
        <v>94</v>
      </c>
      <c r="C95" s="128" t="s">
        <v>95</v>
      </c>
      <c r="D95" s="78" t="s">
        <v>184</v>
      </c>
      <c r="E95" s="70"/>
      <c r="F95" s="70"/>
      <c r="G95" s="124"/>
      <c r="H95" s="128"/>
      <c r="I95" s="126"/>
      <c r="J95" s="97"/>
      <c r="K95" s="143"/>
      <c r="L95" s="70"/>
      <c r="M95" s="70"/>
      <c r="N95" s="124"/>
      <c r="O95" s="128"/>
      <c r="P95" s="126"/>
      <c r="Q95" s="73"/>
      <c r="R95" s="143"/>
    </row>
    <row r="96" spans="1:18" ht="80.25" customHeight="1" x14ac:dyDescent="0.35">
      <c r="A96" s="69" t="s">
        <v>96</v>
      </c>
      <c r="B96" s="132"/>
      <c r="C96" s="140"/>
      <c r="D96" s="78" t="s">
        <v>170</v>
      </c>
      <c r="E96" s="70"/>
      <c r="F96" s="70"/>
      <c r="G96" s="139"/>
      <c r="H96" s="140"/>
      <c r="I96" s="141"/>
      <c r="J96" s="97"/>
      <c r="K96" s="144"/>
      <c r="L96" s="70"/>
      <c r="M96" s="70"/>
      <c r="N96" s="139"/>
      <c r="O96" s="140"/>
      <c r="P96" s="141"/>
      <c r="Q96" s="73"/>
      <c r="R96" s="144"/>
    </row>
    <row r="97" spans="1:18" ht="80.25" customHeight="1" x14ac:dyDescent="0.35">
      <c r="A97" s="69" t="s">
        <v>97</v>
      </c>
      <c r="B97" s="132"/>
      <c r="C97" s="140"/>
      <c r="D97" s="78" t="s">
        <v>172</v>
      </c>
      <c r="E97" s="70"/>
      <c r="F97" s="70"/>
      <c r="G97" s="139"/>
      <c r="H97" s="140"/>
      <c r="I97" s="141"/>
      <c r="J97" s="97"/>
      <c r="K97" s="144"/>
      <c r="L97" s="70"/>
      <c r="M97" s="70"/>
      <c r="N97" s="139"/>
      <c r="O97" s="140"/>
      <c r="P97" s="141"/>
      <c r="Q97" s="73"/>
      <c r="R97" s="144"/>
    </row>
    <row r="98" spans="1:18" ht="80.25" customHeight="1" x14ac:dyDescent="0.35">
      <c r="A98" s="69" t="s">
        <v>99</v>
      </c>
      <c r="B98" s="132"/>
      <c r="C98" s="140"/>
      <c r="D98" s="78" t="s">
        <v>185</v>
      </c>
      <c r="E98" s="70"/>
      <c r="F98" s="70"/>
      <c r="G98" s="139"/>
      <c r="H98" s="140"/>
      <c r="I98" s="141"/>
      <c r="J98" s="97"/>
      <c r="K98" s="144"/>
      <c r="L98" s="70"/>
      <c r="M98" s="70"/>
      <c r="N98" s="139"/>
      <c r="O98" s="140"/>
      <c r="P98" s="141"/>
      <c r="Q98" s="73"/>
      <c r="R98" s="144"/>
    </row>
    <row r="99" spans="1:18" ht="80.25" customHeight="1" x14ac:dyDescent="0.35">
      <c r="A99" s="69" t="s">
        <v>101</v>
      </c>
      <c r="B99" s="132"/>
      <c r="C99" s="140"/>
      <c r="D99" s="78" t="s">
        <v>98</v>
      </c>
      <c r="E99" s="70"/>
      <c r="F99" s="70"/>
      <c r="G99" s="139"/>
      <c r="H99" s="140"/>
      <c r="I99" s="141"/>
      <c r="J99" s="97"/>
      <c r="K99" s="144"/>
      <c r="L99" s="70"/>
      <c r="M99" s="70"/>
      <c r="N99" s="139"/>
      <c r="O99" s="140"/>
      <c r="P99" s="141"/>
      <c r="Q99" s="73"/>
      <c r="R99" s="144"/>
    </row>
    <row r="100" spans="1:18" ht="80.25" customHeight="1" x14ac:dyDescent="0.35">
      <c r="A100" s="69" t="s">
        <v>198</v>
      </c>
      <c r="B100" s="132"/>
      <c r="C100" s="140"/>
      <c r="D100" s="78" t="s">
        <v>100</v>
      </c>
      <c r="E100" s="70"/>
      <c r="F100" s="70"/>
      <c r="G100" s="139"/>
      <c r="H100" s="140"/>
      <c r="I100" s="141"/>
      <c r="J100" s="97"/>
      <c r="K100" s="144"/>
      <c r="L100" s="70"/>
      <c r="M100" s="70"/>
      <c r="N100" s="139"/>
      <c r="O100" s="140"/>
      <c r="P100" s="141"/>
      <c r="Q100" s="73"/>
      <c r="R100" s="144"/>
    </row>
    <row r="101" spans="1:18" ht="80.25" customHeight="1" x14ac:dyDescent="0.35">
      <c r="A101" s="69" t="s">
        <v>199</v>
      </c>
      <c r="B101" s="132"/>
      <c r="C101" s="140"/>
      <c r="D101" s="78" t="s">
        <v>186</v>
      </c>
      <c r="E101" s="70"/>
      <c r="F101" s="70"/>
      <c r="G101" s="139"/>
      <c r="H101" s="140"/>
      <c r="I101" s="141"/>
      <c r="J101" s="97"/>
      <c r="K101" s="144"/>
      <c r="L101" s="70"/>
      <c r="M101" s="70"/>
      <c r="N101" s="139"/>
      <c r="O101" s="140"/>
      <c r="P101" s="141"/>
      <c r="Q101" s="73"/>
      <c r="R101" s="144"/>
    </row>
    <row r="102" spans="1:18" ht="80.25" customHeight="1" x14ac:dyDescent="0.35">
      <c r="A102" s="69" t="s">
        <v>200</v>
      </c>
      <c r="B102" s="132"/>
      <c r="C102" s="140"/>
      <c r="D102" s="78" t="s">
        <v>187</v>
      </c>
      <c r="E102" s="70"/>
      <c r="F102" s="70"/>
      <c r="G102" s="139"/>
      <c r="H102" s="140"/>
      <c r="I102" s="141"/>
      <c r="J102" s="97"/>
      <c r="K102" s="144"/>
      <c r="L102" s="70"/>
      <c r="M102" s="70"/>
      <c r="N102" s="139"/>
      <c r="O102" s="140"/>
      <c r="P102" s="141"/>
      <c r="Q102" s="73"/>
      <c r="R102" s="144"/>
    </row>
    <row r="103" spans="1:18" ht="80.25" customHeight="1" x14ac:dyDescent="0.35">
      <c r="A103" s="69" t="s">
        <v>201</v>
      </c>
      <c r="B103" s="132"/>
      <c r="C103" s="140"/>
      <c r="D103" s="78" t="s">
        <v>188</v>
      </c>
      <c r="E103" s="70"/>
      <c r="F103" s="70"/>
      <c r="G103" s="139"/>
      <c r="H103" s="140"/>
      <c r="I103" s="141"/>
      <c r="J103" s="97"/>
      <c r="K103" s="144"/>
      <c r="L103" s="70"/>
      <c r="M103" s="70"/>
      <c r="N103" s="139"/>
      <c r="O103" s="140"/>
      <c r="P103" s="141"/>
      <c r="Q103" s="73"/>
      <c r="R103" s="144"/>
    </row>
    <row r="104" spans="1:18" ht="80.25" customHeight="1" x14ac:dyDescent="0.35">
      <c r="A104" s="69" t="s">
        <v>202</v>
      </c>
      <c r="B104" s="132"/>
      <c r="C104" s="140"/>
      <c r="D104" s="101" t="s">
        <v>189</v>
      </c>
      <c r="E104" s="70"/>
      <c r="F104" s="70"/>
      <c r="G104" s="139"/>
      <c r="H104" s="140"/>
      <c r="I104" s="141"/>
      <c r="J104" s="97"/>
      <c r="K104" s="144"/>
      <c r="L104" s="70"/>
      <c r="M104" s="70"/>
      <c r="N104" s="139"/>
      <c r="O104" s="140"/>
      <c r="P104" s="141"/>
      <c r="Q104" s="73"/>
      <c r="R104" s="144"/>
    </row>
    <row r="105" spans="1:18" ht="80.25" customHeight="1" x14ac:dyDescent="0.35">
      <c r="A105" s="69" t="s">
        <v>203</v>
      </c>
      <c r="B105" s="132"/>
      <c r="C105" s="140"/>
      <c r="D105" s="101" t="s">
        <v>190</v>
      </c>
      <c r="E105" s="70"/>
      <c r="F105" s="70"/>
      <c r="G105" s="139"/>
      <c r="H105" s="140"/>
      <c r="I105" s="141"/>
      <c r="J105" s="97"/>
      <c r="K105" s="144"/>
      <c r="L105" s="70"/>
      <c r="M105" s="70"/>
      <c r="N105" s="139"/>
      <c r="O105" s="140"/>
      <c r="P105" s="141"/>
      <c r="Q105" s="73"/>
      <c r="R105" s="144"/>
    </row>
    <row r="106" spans="1:18" ht="80.25" customHeight="1" x14ac:dyDescent="0.35">
      <c r="A106" s="69" t="s">
        <v>215</v>
      </c>
      <c r="B106" s="132"/>
      <c r="C106" s="140"/>
      <c r="D106" s="101" t="s">
        <v>191</v>
      </c>
      <c r="E106" s="70"/>
      <c r="F106" s="70"/>
      <c r="G106" s="139"/>
      <c r="H106" s="140"/>
      <c r="I106" s="141"/>
      <c r="J106" s="97"/>
      <c r="K106" s="144"/>
      <c r="L106" s="70"/>
      <c r="M106" s="70"/>
      <c r="N106" s="139"/>
      <c r="O106" s="140"/>
      <c r="P106" s="141"/>
      <c r="Q106" s="73"/>
      <c r="R106" s="144"/>
    </row>
    <row r="107" spans="1:18" ht="80.25" customHeight="1" x14ac:dyDescent="0.35">
      <c r="A107" s="69" t="s">
        <v>216</v>
      </c>
      <c r="B107" s="132"/>
      <c r="C107" s="129"/>
      <c r="D107" s="101" t="s">
        <v>192</v>
      </c>
      <c r="E107" s="70"/>
      <c r="F107" s="70"/>
      <c r="G107" s="125"/>
      <c r="H107" s="129"/>
      <c r="I107" s="127"/>
      <c r="J107" s="97"/>
      <c r="K107" s="145"/>
      <c r="L107" s="70"/>
      <c r="M107" s="70"/>
      <c r="N107" s="125"/>
      <c r="O107" s="129"/>
      <c r="P107" s="127"/>
      <c r="Q107" s="73"/>
      <c r="R107" s="145"/>
    </row>
    <row r="108" spans="1:18" ht="80.25" customHeight="1" x14ac:dyDescent="0.35">
      <c r="A108" s="69" t="s">
        <v>102</v>
      </c>
      <c r="B108" s="132"/>
      <c r="C108" s="128" t="s">
        <v>193</v>
      </c>
      <c r="D108" s="78" t="s">
        <v>298</v>
      </c>
      <c r="E108" s="70"/>
      <c r="F108" s="70"/>
      <c r="G108" s="146"/>
      <c r="H108" s="123"/>
      <c r="I108" s="138"/>
      <c r="J108" s="97"/>
      <c r="K108" s="134"/>
      <c r="L108" s="70"/>
      <c r="M108" s="70"/>
      <c r="N108" s="135"/>
      <c r="O108" s="123"/>
      <c r="P108" s="138"/>
      <c r="Q108" s="73"/>
      <c r="R108" s="134"/>
    </row>
    <row r="109" spans="1:18" ht="80.25" customHeight="1" x14ac:dyDescent="0.35">
      <c r="A109" s="69" t="s">
        <v>103</v>
      </c>
      <c r="B109" s="132"/>
      <c r="C109" s="140"/>
      <c r="D109" s="78" t="s">
        <v>299</v>
      </c>
      <c r="E109" s="70"/>
      <c r="F109" s="70"/>
      <c r="G109" s="146"/>
      <c r="H109" s="123"/>
      <c r="I109" s="138"/>
      <c r="J109" s="97"/>
      <c r="K109" s="134"/>
      <c r="L109" s="70"/>
      <c r="M109" s="70"/>
      <c r="N109" s="136"/>
      <c r="O109" s="123"/>
      <c r="P109" s="138"/>
      <c r="Q109" s="73"/>
      <c r="R109" s="134"/>
    </row>
    <row r="110" spans="1:18" ht="80.25" customHeight="1" x14ac:dyDescent="0.35">
      <c r="A110" s="69" t="s">
        <v>104</v>
      </c>
      <c r="B110" s="132"/>
      <c r="C110" s="129"/>
      <c r="D110" s="78" t="s">
        <v>300</v>
      </c>
      <c r="E110" s="70"/>
      <c r="F110" s="70"/>
      <c r="G110" s="146"/>
      <c r="H110" s="123"/>
      <c r="I110" s="138"/>
      <c r="J110" s="97"/>
      <c r="K110" s="134"/>
      <c r="L110" s="70"/>
      <c r="M110" s="70"/>
      <c r="N110" s="136"/>
      <c r="O110" s="123"/>
      <c r="P110" s="138"/>
      <c r="Q110" s="73"/>
      <c r="R110" s="134"/>
    </row>
    <row r="111" spans="1:18" ht="80.25" customHeight="1" x14ac:dyDescent="0.35">
      <c r="A111" s="69" t="s">
        <v>204</v>
      </c>
      <c r="B111" s="132"/>
      <c r="C111" s="123" t="s">
        <v>197</v>
      </c>
      <c r="D111" s="78" t="s">
        <v>194</v>
      </c>
      <c r="E111" s="70"/>
      <c r="F111" s="70"/>
      <c r="G111" s="146"/>
      <c r="H111" s="123"/>
      <c r="I111" s="126"/>
      <c r="J111" s="97"/>
      <c r="K111" s="134"/>
      <c r="L111" s="70"/>
      <c r="M111" s="70"/>
      <c r="N111" s="135"/>
      <c r="O111" s="123"/>
      <c r="P111" s="138"/>
      <c r="Q111" s="71"/>
      <c r="R111" s="134"/>
    </row>
    <row r="112" spans="1:18" ht="80.25" customHeight="1" x14ac:dyDescent="0.35">
      <c r="A112" s="69" t="s">
        <v>205</v>
      </c>
      <c r="B112" s="132"/>
      <c r="C112" s="123"/>
      <c r="D112" s="78" t="s">
        <v>195</v>
      </c>
      <c r="E112" s="70"/>
      <c r="F112" s="70"/>
      <c r="G112" s="146"/>
      <c r="H112" s="123"/>
      <c r="I112" s="141"/>
      <c r="J112" s="97"/>
      <c r="K112" s="134"/>
      <c r="L112" s="70"/>
      <c r="M112" s="70"/>
      <c r="N112" s="136"/>
      <c r="O112" s="123"/>
      <c r="P112" s="138"/>
      <c r="Q112" s="71"/>
      <c r="R112" s="134"/>
    </row>
    <row r="113" spans="1:18" ht="80.25" customHeight="1" x14ac:dyDescent="0.35">
      <c r="A113" s="69" t="s">
        <v>206</v>
      </c>
      <c r="B113" s="132"/>
      <c r="C113" s="123"/>
      <c r="D113" s="78" t="s">
        <v>196</v>
      </c>
      <c r="E113" s="70"/>
      <c r="F113" s="70"/>
      <c r="G113" s="146"/>
      <c r="H113" s="123"/>
      <c r="I113" s="127"/>
      <c r="J113" s="70"/>
      <c r="K113" s="134"/>
      <c r="L113" s="70"/>
      <c r="M113" s="70"/>
      <c r="N113" s="137"/>
      <c r="O113" s="123"/>
      <c r="P113" s="138"/>
      <c r="Q113" s="71"/>
      <c r="R113" s="134"/>
    </row>
    <row r="114" spans="1:18" ht="20.25" customHeight="1" x14ac:dyDescent="0.35">
      <c r="A114" s="79"/>
      <c r="B114" s="80"/>
      <c r="C114" s="81"/>
      <c r="D114" s="80"/>
      <c r="E114" s="79"/>
      <c r="F114" s="79"/>
      <c r="G114" s="82"/>
      <c r="H114" s="81"/>
      <c r="I114" s="83"/>
      <c r="J114" s="83"/>
      <c r="K114" s="102"/>
      <c r="L114" s="81"/>
      <c r="M114" s="81"/>
      <c r="N114" s="82"/>
      <c r="O114" s="81"/>
      <c r="P114" s="83"/>
      <c r="Q114" s="83"/>
      <c r="R114" s="102"/>
    </row>
    <row r="115" spans="1:18" ht="200.25" customHeight="1" x14ac:dyDescent="0.35">
      <c r="A115" s="79"/>
      <c r="B115" s="84" t="s">
        <v>261</v>
      </c>
      <c r="C115" s="132"/>
      <c r="D115" s="132"/>
      <c r="E115" s="132"/>
      <c r="F115" s="132"/>
      <c r="G115" s="132"/>
      <c r="H115" s="132"/>
      <c r="I115" s="132"/>
      <c r="J115" s="132"/>
      <c r="K115" s="132"/>
      <c r="L115" s="115" t="s">
        <v>262</v>
      </c>
      <c r="M115" s="117"/>
      <c r="N115" s="163"/>
      <c r="O115" s="164"/>
      <c r="P115" s="164"/>
      <c r="Q115" s="164"/>
      <c r="R115" s="165"/>
    </row>
    <row r="116" spans="1:18" ht="49" customHeight="1" x14ac:dyDescent="0.35">
      <c r="A116" s="79"/>
      <c r="B116" s="60" t="s">
        <v>284</v>
      </c>
      <c r="C116" s="120"/>
      <c r="D116" s="121"/>
      <c r="E116" s="64"/>
      <c r="F116" s="64"/>
      <c r="G116" s="64"/>
      <c r="H116" s="64"/>
      <c r="I116" s="64"/>
      <c r="J116" s="64"/>
      <c r="K116" s="64"/>
      <c r="L116" s="123" t="s">
        <v>285</v>
      </c>
      <c r="M116" s="123"/>
      <c r="N116" s="75"/>
      <c r="O116" s="81"/>
      <c r="P116" s="83"/>
      <c r="Q116" s="83"/>
      <c r="R116" s="102"/>
    </row>
    <row r="118" spans="1:18" ht="16" customHeight="1" x14ac:dyDescent="0.35">
      <c r="B118" s="151" t="s">
        <v>123</v>
      </c>
      <c r="C118" s="151"/>
      <c r="D118" s="151"/>
      <c r="E118" s="151"/>
      <c r="F118" s="151"/>
      <c r="G118" s="151"/>
      <c r="H118" s="151"/>
    </row>
    <row r="119" spans="1:18" x14ac:dyDescent="0.35">
      <c r="B119" s="44" t="s">
        <v>219</v>
      </c>
      <c r="E119" s="43"/>
      <c r="F119" s="43"/>
      <c r="H119" s="48"/>
    </row>
    <row r="120" spans="1:18" x14ac:dyDescent="0.35">
      <c r="B120" s="44" t="s">
        <v>221</v>
      </c>
      <c r="E120" s="43"/>
      <c r="F120" s="43"/>
      <c r="H120" s="48"/>
    </row>
    <row r="121" spans="1:18" x14ac:dyDescent="0.35">
      <c r="B121" s="44" t="s">
        <v>263</v>
      </c>
      <c r="E121" s="43"/>
      <c r="F121" s="43"/>
      <c r="H121" s="48"/>
    </row>
    <row r="122" spans="1:18" x14ac:dyDescent="0.35">
      <c r="E122" s="43"/>
      <c r="F122" s="43"/>
      <c r="H122" s="48"/>
    </row>
    <row r="123" spans="1:18" x14ac:dyDescent="0.35">
      <c r="B123" s="44" t="s">
        <v>108</v>
      </c>
      <c r="C123" s="94"/>
      <c r="E123" s="53"/>
      <c r="F123" s="53"/>
    </row>
    <row r="124" spans="1:18" x14ac:dyDescent="0.35">
      <c r="B124" s="87"/>
      <c r="C124" s="85"/>
      <c r="D124" s="87"/>
      <c r="E124" s="53"/>
      <c r="F124" s="53"/>
    </row>
    <row r="125" spans="1:18" x14ac:dyDescent="0.35">
      <c r="B125" s="87" t="s">
        <v>109</v>
      </c>
      <c r="C125" s="85"/>
      <c r="D125" s="87"/>
      <c r="E125" s="53"/>
      <c r="F125" s="53"/>
    </row>
    <row r="126" spans="1:18" x14ac:dyDescent="0.35">
      <c r="B126" s="87"/>
      <c r="C126" s="85"/>
      <c r="D126" s="87"/>
      <c r="E126" s="53"/>
      <c r="F126" s="53"/>
    </row>
    <row r="127" spans="1:18" x14ac:dyDescent="0.35">
      <c r="B127" s="87"/>
      <c r="C127" s="85"/>
      <c r="D127" s="87"/>
      <c r="E127" s="53"/>
      <c r="F127" s="53"/>
    </row>
    <row r="128" spans="1:18" x14ac:dyDescent="0.35">
      <c r="B128" s="87"/>
      <c r="C128" s="85"/>
      <c r="D128" s="87"/>
      <c r="E128" s="53"/>
      <c r="F128" s="53"/>
    </row>
    <row r="129" spans="2:6" x14ac:dyDescent="0.35">
      <c r="B129" s="87"/>
      <c r="C129" s="85"/>
      <c r="D129" s="87"/>
      <c r="E129" s="53"/>
      <c r="F129" s="53"/>
    </row>
    <row r="130" spans="2:6" x14ac:dyDescent="0.35">
      <c r="B130" s="87"/>
      <c r="C130" s="85"/>
      <c r="D130" s="87"/>
      <c r="E130" s="53"/>
      <c r="F130" s="53"/>
    </row>
    <row r="131" spans="2:6" x14ac:dyDescent="0.35">
      <c r="B131" s="87"/>
      <c r="C131" s="85"/>
      <c r="D131" s="87"/>
      <c r="E131" s="53"/>
      <c r="F131" s="53"/>
    </row>
    <row r="132" spans="2:6" x14ac:dyDescent="0.35">
      <c r="B132" s="88" t="s">
        <v>110</v>
      </c>
      <c r="C132" s="85"/>
      <c r="D132" s="88" t="s">
        <v>110</v>
      </c>
      <c r="E132" s="53"/>
      <c r="F132" s="53"/>
    </row>
    <row r="133" spans="2:6" x14ac:dyDescent="0.35">
      <c r="B133" s="89" t="s">
        <v>230</v>
      </c>
      <c r="C133" s="85"/>
      <c r="D133" s="89" t="s">
        <v>229</v>
      </c>
      <c r="E133" s="53"/>
      <c r="F133" s="53"/>
    </row>
    <row r="134" spans="2:6" x14ac:dyDescent="0.35">
      <c r="B134" s="86"/>
      <c r="C134" s="85"/>
      <c r="D134" s="86"/>
      <c r="E134" s="53"/>
      <c r="F134" s="53"/>
    </row>
    <row r="135" spans="2:6" x14ac:dyDescent="0.35">
      <c r="B135" s="86"/>
      <c r="C135" s="85"/>
      <c r="D135" s="86"/>
      <c r="E135" s="53"/>
      <c r="F135" s="53"/>
    </row>
    <row r="136" spans="2:6" x14ac:dyDescent="0.35">
      <c r="B136" s="86"/>
      <c r="C136" s="85"/>
      <c r="D136" s="86"/>
      <c r="E136" s="53"/>
      <c r="F136" s="53"/>
    </row>
    <row r="137" spans="2:6" x14ac:dyDescent="0.35">
      <c r="B137" s="86"/>
      <c r="C137" s="85"/>
      <c r="D137" s="86"/>
      <c r="E137" s="53"/>
      <c r="F137" s="53"/>
    </row>
    <row r="138" spans="2:6" x14ac:dyDescent="0.35">
      <c r="B138" s="86"/>
      <c r="C138" s="85"/>
      <c r="D138" s="86"/>
      <c r="E138" s="53"/>
      <c r="F138" s="53"/>
    </row>
    <row r="139" spans="2:6" x14ac:dyDescent="0.35">
      <c r="B139" s="86"/>
      <c r="C139" s="85"/>
      <c r="D139" s="86"/>
      <c r="E139" s="53"/>
      <c r="F139" s="53"/>
    </row>
    <row r="140" spans="2:6" x14ac:dyDescent="0.35">
      <c r="B140" s="86"/>
      <c r="C140" s="85"/>
      <c r="D140" s="86"/>
      <c r="E140" s="53"/>
      <c r="F140" s="53"/>
    </row>
    <row r="141" spans="2:6" x14ac:dyDescent="0.35">
      <c r="B141" s="88" t="s">
        <v>110</v>
      </c>
      <c r="C141" s="85"/>
      <c r="D141" s="88" t="s">
        <v>110</v>
      </c>
      <c r="E141" s="53"/>
      <c r="F141" s="53"/>
    </row>
    <row r="142" spans="2:6" x14ac:dyDescent="0.35">
      <c r="B142" s="89" t="s">
        <v>226</v>
      </c>
      <c r="C142" s="85"/>
      <c r="D142" s="89" t="s">
        <v>227</v>
      </c>
      <c r="E142" s="53"/>
      <c r="F142" s="53"/>
    </row>
    <row r="143" spans="2:6" x14ac:dyDescent="0.35">
      <c r="B143" s="86"/>
      <c r="C143" s="85"/>
      <c r="D143" s="86"/>
      <c r="E143" s="53"/>
      <c r="F143" s="53"/>
    </row>
  </sheetData>
  <sheetProtection algorithmName="SHA-512" hashValue="iw6p6NkgbviHQaXoaDQ3kEbaYE+ysbCv+i5XGMMqF5IX+63rNS3do7/dsh26WgPjhiQL86yKjhubmxcx7xJiNw==" saltValue="hxdr2Lp3W3l0TXdr97DChg==" spinCount="100000" sheet="1" objects="1" scenarios="1" selectLockedCells="1" selectUnlockedCells="1"/>
  <protectedRanges>
    <protectedRange sqref="N116" name="Range10"/>
    <protectedRange sqref="C115:C116 B126:D142 B123:C123" name="Range3"/>
    <protectedRange sqref="C4:D9" name="Range2"/>
    <protectedRange sqref="E40:F113" name="Range4"/>
    <protectedRange sqref="G40:G113" name="Range5"/>
    <protectedRange sqref="I40:I49 H50:H55 I56:I65 H66 I68 H72 I73 H75:H113" name="Range6"/>
    <protectedRange sqref="J40:N113" name="Range7"/>
    <protectedRange sqref="P40:P49 O50:O55 P56:P65 O66 P68 O72 P73 O75:O113" name="Range8"/>
    <protectedRange sqref="Q40:R113" name="Range9"/>
  </protectedRanges>
  <mergeCells count="315">
    <mergeCell ref="B15:C15"/>
    <mergeCell ref="D15:F15"/>
    <mergeCell ref="C34:F34"/>
    <mergeCell ref="L115:M115"/>
    <mergeCell ref="N115:R115"/>
    <mergeCell ref="L116:M116"/>
    <mergeCell ref="J32:K32"/>
    <mergeCell ref="J33:K33"/>
    <mergeCell ref="H15:I15"/>
    <mergeCell ref="J15:K15"/>
    <mergeCell ref="H31:K31"/>
    <mergeCell ref="N95:N107"/>
    <mergeCell ref="O95:O107"/>
    <mergeCell ref="P95:P107"/>
    <mergeCell ref="R95:R107"/>
    <mergeCell ref="N93:N94"/>
    <mergeCell ref="O93:O94"/>
    <mergeCell ref="P93:P94"/>
    <mergeCell ref="R93:R94"/>
    <mergeCell ref="N88:N89"/>
    <mergeCell ref="O88:O89"/>
    <mergeCell ref="P88:P89"/>
    <mergeCell ref="R88:R89"/>
    <mergeCell ref="K77:K78"/>
    <mergeCell ref="H10:K10"/>
    <mergeCell ref="E38:F38"/>
    <mergeCell ref="B14:F14"/>
    <mergeCell ref="D13:F13"/>
    <mergeCell ref="D12:F12"/>
    <mergeCell ref="B11:F11"/>
    <mergeCell ref="L38:M38"/>
    <mergeCell ref="E16:F16"/>
    <mergeCell ref="E17:F17"/>
    <mergeCell ref="E20:F20"/>
    <mergeCell ref="E21:F21"/>
    <mergeCell ref="E22:F22"/>
    <mergeCell ref="D19:F19"/>
    <mergeCell ref="B18:F18"/>
    <mergeCell ref="H19:I19"/>
    <mergeCell ref="J19:K19"/>
    <mergeCell ref="H18:K18"/>
    <mergeCell ref="H14:K14"/>
    <mergeCell ref="J13:K13"/>
    <mergeCell ref="J12:K12"/>
    <mergeCell ref="H11:K11"/>
    <mergeCell ref="D32:F32"/>
    <mergeCell ref="D33:F33"/>
    <mergeCell ref="B31:F31"/>
    <mergeCell ref="R75:R76"/>
    <mergeCell ref="N77:N78"/>
    <mergeCell ref="A1:R1"/>
    <mergeCell ref="A2:R2"/>
    <mergeCell ref="E36:R36"/>
    <mergeCell ref="D36:D39"/>
    <mergeCell ref="C36:C39"/>
    <mergeCell ref="B36:B39"/>
    <mergeCell ref="A36:A39"/>
    <mergeCell ref="N48:N49"/>
    <mergeCell ref="O48:O49"/>
    <mergeCell ref="P48:P49"/>
    <mergeCell ref="R48:R49"/>
    <mergeCell ref="B19:C19"/>
    <mergeCell ref="L37:R37"/>
    <mergeCell ref="N38:N39"/>
    <mergeCell ref="O38:P38"/>
    <mergeCell ref="N40:N41"/>
    <mergeCell ref="O40:O41"/>
    <mergeCell ref="E37:K37"/>
    <mergeCell ref="P40:P41"/>
    <mergeCell ref="R40:R41"/>
    <mergeCell ref="B48:B55"/>
    <mergeCell ref="H42:H43"/>
    <mergeCell ref="R90:R92"/>
    <mergeCell ref="P90:P92"/>
    <mergeCell ref="O90:O92"/>
    <mergeCell ref="N90:N92"/>
    <mergeCell ref="K81:K84"/>
    <mergeCell ref="N81:N84"/>
    <mergeCell ref="O77:O78"/>
    <mergeCell ref="P77:P78"/>
    <mergeCell ref="R77:R78"/>
    <mergeCell ref="R79:R80"/>
    <mergeCell ref="P81:P84"/>
    <mergeCell ref="R81:R84"/>
    <mergeCell ref="K79:K80"/>
    <mergeCell ref="C115:K115"/>
    <mergeCell ref="B118:H118"/>
    <mergeCell ref="O81:O84"/>
    <mergeCell ref="O85:O87"/>
    <mergeCell ref="N62:N63"/>
    <mergeCell ref="O62:O63"/>
    <mergeCell ref="B66:B74"/>
    <mergeCell ref="C66:C67"/>
    <mergeCell ref="H66:H67"/>
    <mergeCell ref="I66:I67"/>
    <mergeCell ref="C68:C71"/>
    <mergeCell ref="G68:G71"/>
    <mergeCell ref="H68:H71"/>
    <mergeCell ref="B95:B113"/>
    <mergeCell ref="C95:C107"/>
    <mergeCell ref="G95:G107"/>
    <mergeCell ref="H95:H107"/>
    <mergeCell ref="N79:N80"/>
    <mergeCell ref="O79:O80"/>
    <mergeCell ref="G88:G89"/>
    <mergeCell ref="K75:K76"/>
    <mergeCell ref="K66:K67"/>
    <mergeCell ref="N75:N76"/>
    <mergeCell ref="N68:N71"/>
    <mergeCell ref="Q38:R38"/>
    <mergeCell ref="R73:R74"/>
    <mergeCell ref="J38:K38"/>
    <mergeCell ref="K73:K74"/>
    <mergeCell ref="P68:P71"/>
    <mergeCell ref="R68:R71"/>
    <mergeCell ref="N73:N74"/>
    <mergeCell ref="O73:O74"/>
    <mergeCell ref="P73:P74"/>
    <mergeCell ref="O44:O45"/>
    <mergeCell ref="P44:P45"/>
    <mergeCell ref="R44:R45"/>
    <mergeCell ref="O56:O57"/>
    <mergeCell ref="P56:P57"/>
    <mergeCell ref="R56:R57"/>
    <mergeCell ref="N64:N65"/>
    <mergeCell ref="O64:O65"/>
    <mergeCell ref="P64:P65"/>
    <mergeCell ref="R64:R65"/>
    <mergeCell ref="R42:R43"/>
    <mergeCell ref="N44:N45"/>
    <mergeCell ref="O68:O71"/>
    <mergeCell ref="N66:N67"/>
    <mergeCell ref="O66:O67"/>
    <mergeCell ref="R52:R55"/>
    <mergeCell ref="N42:N43"/>
    <mergeCell ref="O42:O43"/>
    <mergeCell ref="P42:P43"/>
    <mergeCell ref="R66:R67"/>
    <mergeCell ref="N52:N55"/>
    <mergeCell ref="N50:N51"/>
    <mergeCell ref="O50:O51"/>
    <mergeCell ref="P50:P51"/>
    <mergeCell ref="I42:I43"/>
    <mergeCell ref="K42:K43"/>
    <mergeCell ref="K52:K55"/>
    <mergeCell ref="P62:P63"/>
    <mergeCell ref="R62:R63"/>
    <mergeCell ref="R58:R59"/>
    <mergeCell ref="P58:P59"/>
    <mergeCell ref="O58:O59"/>
    <mergeCell ref="N58:N59"/>
    <mergeCell ref="R60:R61"/>
    <mergeCell ref="P60:P61"/>
    <mergeCell ref="O60:O61"/>
    <mergeCell ref="N60:N61"/>
    <mergeCell ref="N56:N57"/>
    <mergeCell ref="N46:N47"/>
    <mergeCell ref="O46:O47"/>
    <mergeCell ref="P46:P47"/>
    <mergeCell ref="R46:R47"/>
    <mergeCell ref="R50:R51"/>
    <mergeCell ref="O52:O55"/>
    <mergeCell ref="I56:I57"/>
    <mergeCell ref="I62:I63"/>
    <mergeCell ref="I58:I59"/>
    <mergeCell ref="P52:P55"/>
    <mergeCell ref="I111:I113"/>
    <mergeCell ref="I95:I107"/>
    <mergeCell ref="I88:I89"/>
    <mergeCell ref="B90:B94"/>
    <mergeCell ref="C93:C94"/>
    <mergeCell ref="G93:G94"/>
    <mergeCell ref="B85:B89"/>
    <mergeCell ref="C88:C89"/>
    <mergeCell ref="C85:C87"/>
    <mergeCell ref="C90:C92"/>
    <mergeCell ref="H108:H110"/>
    <mergeCell ref="I108:I110"/>
    <mergeCell ref="H93:H94"/>
    <mergeCell ref="I93:I94"/>
    <mergeCell ref="B75:B78"/>
    <mergeCell ref="C75:C76"/>
    <mergeCell ref="G75:G76"/>
    <mergeCell ref="H60:H61"/>
    <mergeCell ref="C108:C110"/>
    <mergeCell ref="C111:C113"/>
    <mergeCell ref="G108:G110"/>
    <mergeCell ref="B79:B84"/>
    <mergeCell ref="C79:C80"/>
    <mergeCell ref="G79:G80"/>
    <mergeCell ref="H79:H80"/>
    <mergeCell ref="C81:C84"/>
    <mergeCell ref="G81:G84"/>
    <mergeCell ref="B56:B65"/>
    <mergeCell ref="C56:C57"/>
    <mergeCell ref="G56:G57"/>
    <mergeCell ref="H56:H57"/>
    <mergeCell ref="C62:C63"/>
    <mergeCell ref="G62:G63"/>
    <mergeCell ref="H62:H63"/>
    <mergeCell ref="C58:C59"/>
    <mergeCell ref="C60:C61"/>
    <mergeCell ref="G58:G59"/>
    <mergeCell ref="G60:G61"/>
    <mergeCell ref="C77:C78"/>
    <mergeCell ref="G77:G78"/>
    <mergeCell ref="I77:I78"/>
    <mergeCell ref="H77:H78"/>
    <mergeCell ref="I52:I55"/>
    <mergeCell ref="K58:K59"/>
    <mergeCell ref="K60:K61"/>
    <mergeCell ref="K62:K63"/>
    <mergeCell ref="K64:K65"/>
    <mergeCell ref="G64:G65"/>
    <mergeCell ref="C52:C55"/>
    <mergeCell ref="G52:G55"/>
    <mergeCell ref="H52:H55"/>
    <mergeCell ref="H58:H59"/>
    <mergeCell ref="I60:I61"/>
    <mergeCell ref="G73:G74"/>
    <mergeCell ref="H73:H74"/>
    <mergeCell ref="I73:I74"/>
    <mergeCell ref="G66:G67"/>
    <mergeCell ref="I68:I71"/>
    <mergeCell ref="H75:H76"/>
    <mergeCell ref="I75:I76"/>
    <mergeCell ref="K68:K71"/>
    <mergeCell ref="K93:K94"/>
    <mergeCell ref="H88:H89"/>
    <mergeCell ref="H81:H84"/>
    <mergeCell ref="I81:I84"/>
    <mergeCell ref="I79:I80"/>
    <mergeCell ref="K56:K57"/>
    <mergeCell ref="P108:P110"/>
    <mergeCell ref="N108:N110"/>
    <mergeCell ref="O108:O110"/>
    <mergeCell ref="H64:H65"/>
    <mergeCell ref="I64:I65"/>
    <mergeCell ref="P66:P67"/>
    <mergeCell ref="P79:P80"/>
    <mergeCell ref="O75:O76"/>
    <mergeCell ref="P75:P76"/>
    <mergeCell ref="C44:C45"/>
    <mergeCell ref="G44:G45"/>
    <mergeCell ref="H44:H45"/>
    <mergeCell ref="I44:I45"/>
    <mergeCell ref="K44:K45"/>
    <mergeCell ref="K48:K49"/>
    <mergeCell ref="H50:H51"/>
    <mergeCell ref="I50:I51"/>
    <mergeCell ref="K50:K51"/>
    <mergeCell ref="C48:C49"/>
    <mergeCell ref="G48:G49"/>
    <mergeCell ref="H48:H49"/>
    <mergeCell ref="I48:I49"/>
    <mergeCell ref="C50:C51"/>
    <mergeCell ref="G50:G51"/>
    <mergeCell ref="I34:K34"/>
    <mergeCell ref="C73:C74"/>
    <mergeCell ref="R111:R113"/>
    <mergeCell ref="O111:O113"/>
    <mergeCell ref="K111:K113"/>
    <mergeCell ref="N111:N113"/>
    <mergeCell ref="P111:P113"/>
    <mergeCell ref="G85:G87"/>
    <mergeCell ref="H85:H87"/>
    <mergeCell ref="I85:I87"/>
    <mergeCell ref="K85:K87"/>
    <mergeCell ref="G90:G92"/>
    <mergeCell ref="K90:K92"/>
    <mergeCell ref="I90:I92"/>
    <mergeCell ref="H90:H92"/>
    <mergeCell ref="R85:R87"/>
    <mergeCell ref="P85:P87"/>
    <mergeCell ref="N85:N87"/>
    <mergeCell ref="K95:K107"/>
    <mergeCell ref="K88:K89"/>
    <mergeCell ref="K108:K110"/>
    <mergeCell ref="G111:G113"/>
    <mergeCell ref="H111:H113"/>
    <mergeCell ref="R108:R110"/>
    <mergeCell ref="D30:F30"/>
    <mergeCell ref="D29:F29"/>
    <mergeCell ref="D28:F28"/>
    <mergeCell ref="J30:K30"/>
    <mergeCell ref="J29:K29"/>
    <mergeCell ref="J28:K28"/>
    <mergeCell ref="B10:F10"/>
    <mergeCell ref="C116:D116"/>
    <mergeCell ref="G38:G39"/>
    <mergeCell ref="H38:I38"/>
    <mergeCell ref="C46:C47"/>
    <mergeCell ref="G46:G47"/>
    <mergeCell ref="H46:H47"/>
    <mergeCell ref="I46:I47"/>
    <mergeCell ref="K46:K47"/>
    <mergeCell ref="B40:B47"/>
    <mergeCell ref="C40:C41"/>
    <mergeCell ref="G40:G41"/>
    <mergeCell ref="H40:H41"/>
    <mergeCell ref="I40:I41"/>
    <mergeCell ref="K40:K41"/>
    <mergeCell ref="C42:C43"/>
    <mergeCell ref="G42:G43"/>
    <mergeCell ref="C64:C65"/>
    <mergeCell ref="H27:K27"/>
    <mergeCell ref="B23:F23"/>
    <mergeCell ref="B24:C24"/>
    <mergeCell ref="D24:F24"/>
    <mergeCell ref="H24:I24"/>
    <mergeCell ref="H23:K23"/>
    <mergeCell ref="J24:K24"/>
    <mergeCell ref="B27:F27"/>
    <mergeCell ref="E26:F26"/>
    <mergeCell ref="E25:F25"/>
  </mergeCells>
  <phoneticPr fontId="9" type="noConversion"/>
  <dataValidations count="9">
    <dataValidation type="list" allowBlank="1" showInputMessage="1" showErrorMessage="1" sqref="Q77:Q84 K85 J64:K65 R93:R108 J77:J113 K93:K108 Q60:R60 Q111:R111 K111 K60 K50:K58 K77:K81 K88:K90 R50:R58 R77:R81 Q85:R85 R88:R90 Q112:Q113 Q50:Q59 Q86:Q110 Q40:R47 Q61 Q64:R65 Q68:R71 J50:J61 J40:K47 J68:K71 R114 K114" xr:uid="{00000000-0002-0000-0100-000000000000}">
      <formula1>"Lokal/Wilayah,Nasional,Internasional"</formula1>
    </dataValidation>
    <dataValidation type="list" allowBlank="1" showInputMessage="1" showErrorMessage="1" sqref="H85 H66:H67 I62:I65 H72 O93:O108 H93:H108 O66:O67 O72 P62:P65 P73:P74 P60 O111 H111 I60 H114 H88:H90 H75:H81 I68:I71 O75:O81 O85 O88:O90 P68:P71 I73:I74 I40:I49 P40:P49 H50:H55 I56:I58 P56:P58 O50:O55 O114" xr:uid="{00000000-0002-0000-0100-000001000000}">
      <formula1>"Sesuai,Melampaui"</formula1>
    </dataValidation>
    <dataValidation type="list" allowBlank="1" showInputMessage="1" showErrorMessage="1" sqref="E114:F114 L114:M114" xr:uid="{00000000-0002-0000-0100-000002000000}">
      <formula1>"Meet the indicator,Not meet the indicator"</formula1>
    </dataValidation>
    <dataValidation type="list" allowBlank="1" showInputMessage="1" showErrorMessage="1" sqref="Q48:R49 Q62:R63 Q66:R67 Q72:R76 J48:K49 J62:K63 J66:K67 J72:K76" xr:uid="{00000000-0002-0000-0100-000003000000}">
      <formula1>"Lokal/Wilayah,Nasional"</formula1>
    </dataValidation>
    <dataValidation type="list" allowBlank="1" showInputMessage="1" showErrorMessage="1" sqref="C116:D116 N116" xr:uid="{2DFFC636-AB71-1A42-8550-B7ECFD3D0FF8}">
      <formula1>"LANJUT ASESMEN LAPANGAN,TIDAK LANJUT ASESMEN LAPANGAN"</formula1>
    </dataValidation>
    <dataValidation type="list" showInputMessage="1" showErrorMessage="1" errorTitle="Error" error="Silahkan Pilih Salah Satu_x000a_" sqref="M40:M113" xr:uid="{2F1E58CD-613E-3244-BB9A-31EBBD846142}">
      <formula1>IF(ISBLANK(L40),allowed,not_allowed)</formula1>
    </dataValidation>
    <dataValidation type="list" showInputMessage="1" showErrorMessage="1" errorTitle="Error" error="Silahkan Pilih Salah Satu" sqref="E40:E113" xr:uid="{EC198B02-8C9A-469E-BB35-AF95ED5B4FEA}">
      <formula1>IF(ISBLANK(F40),allowed,not_allowed)</formula1>
    </dataValidation>
    <dataValidation type="list" showInputMessage="1" showErrorMessage="1" errorTitle="Error" error="Silahkan Pilih Salah Satu" sqref="F40:F113" xr:uid="{601809D6-12ED-4C83-9248-D6722C791A03}">
      <formula1>IF(ISBLANK(E40),allowed,not_allowed)</formula1>
    </dataValidation>
    <dataValidation type="list" showInputMessage="1" showErrorMessage="1" errorTitle="Error" error="Silahkan Pilih Salah Satu_x000a_" sqref="L40:L113" xr:uid="{E4E66443-CEFE-4865-A1D7-42D6DC607203}">
      <formula1>IF(ISBLANK(M40),allowed,not_allowed)</formula1>
    </dataValidation>
  </dataValidations>
  <pageMargins left="0.7" right="0.7" top="0.75" bottom="0.75" header="0.3" footer="0.3"/>
  <pageSetup paperSize="9" scale="22" orientation="landscape"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03EC-2054-994D-8875-3D3E56ACEDD1}">
  <dimension ref="A1:D64"/>
  <sheetViews>
    <sheetView zoomScale="70" zoomScaleNormal="70" workbookViewId="0">
      <selection activeCell="G11" sqref="G11"/>
    </sheetView>
  </sheetViews>
  <sheetFormatPr defaultColWidth="11" defaultRowHeight="15.5" x14ac:dyDescent="0.35"/>
  <cols>
    <col min="1" max="1" width="5.33203125" customWidth="1"/>
    <col min="2" max="2" width="30.1640625" bestFit="1" customWidth="1"/>
    <col min="3" max="3" width="3" customWidth="1"/>
    <col min="4" max="4" width="78.6640625" customWidth="1"/>
  </cols>
  <sheetData>
    <row r="1" spans="1:4" x14ac:dyDescent="0.35">
      <c r="A1" s="169" t="s">
        <v>265</v>
      </c>
      <c r="B1" s="169"/>
      <c r="C1" s="169"/>
      <c r="D1" s="169"/>
    </row>
    <row r="2" spans="1:4" x14ac:dyDescent="0.35">
      <c r="A2" s="169" t="s">
        <v>231</v>
      </c>
      <c r="B2" s="169"/>
      <c r="C2" s="169"/>
      <c r="D2" s="169"/>
    </row>
    <row r="4" spans="1:4" x14ac:dyDescent="0.35">
      <c r="B4" s="20" t="s">
        <v>266</v>
      </c>
      <c r="C4" t="s">
        <v>2</v>
      </c>
      <c r="D4" s="28">
        <f>'KA-AK'!D4</f>
        <v>0</v>
      </c>
    </row>
    <row r="5" spans="1:4" x14ac:dyDescent="0.35">
      <c r="B5" s="20" t="s">
        <v>267</v>
      </c>
      <c r="C5" t="s">
        <v>2</v>
      </c>
      <c r="D5" s="28">
        <f>'KA-AK'!D5</f>
        <v>0</v>
      </c>
    </row>
    <row r="6" spans="1:4" x14ac:dyDescent="0.35">
      <c r="B6" s="20" t="s">
        <v>268</v>
      </c>
      <c r="C6" t="s">
        <v>2</v>
      </c>
      <c r="D6" s="28">
        <f>'KA-AK'!D6</f>
        <v>0</v>
      </c>
    </row>
    <row r="7" spans="1:4" x14ac:dyDescent="0.35">
      <c r="B7" s="20" t="s">
        <v>269</v>
      </c>
      <c r="C7" t="s">
        <v>2</v>
      </c>
      <c r="D7" s="28">
        <f>'KA-AK'!D7</f>
        <v>0</v>
      </c>
    </row>
    <row r="8" spans="1:4" x14ac:dyDescent="0.35">
      <c r="B8" s="20" t="s">
        <v>289</v>
      </c>
      <c r="C8" t="s">
        <v>2</v>
      </c>
      <c r="D8" s="28">
        <f>'KA-AK'!D8</f>
        <v>0</v>
      </c>
    </row>
    <row r="9" spans="1:4" x14ac:dyDescent="0.35">
      <c r="B9" s="20" t="s">
        <v>271</v>
      </c>
      <c r="C9" t="s">
        <v>2</v>
      </c>
      <c r="D9" s="28"/>
    </row>
    <row r="11" spans="1:4" x14ac:dyDescent="0.35">
      <c r="B11" s="170" t="s">
        <v>296</v>
      </c>
      <c r="C11" s="170"/>
      <c r="D11" s="170"/>
    </row>
    <row r="12" spans="1:4" x14ac:dyDescent="0.35">
      <c r="B12" s="170"/>
      <c r="C12" s="170"/>
      <c r="D12" s="170"/>
    </row>
    <row r="13" spans="1:4" ht="37" customHeight="1" x14ac:dyDescent="0.35">
      <c r="B13" s="170" t="s">
        <v>272</v>
      </c>
      <c r="C13" s="170"/>
      <c r="D13" s="170"/>
    </row>
    <row r="15" spans="1:4" s="16" customFormat="1" ht="16" thickBot="1" x14ac:dyDescent="0.4">
      <c r="B15" s="33" t="s">
        <v>273</v>
      </c>
      <c r="C15" s="25"/>
    </row>
    <row r="16" spans="1:4" s="16" customFormat="1" ht="68.25" customHeight="1" thickBot="1" x14ac:dyDescent="0.4">
      <c r="A16" s="32"/>
      <c r="B16" s="166"/>
      <c r="C16" s="167"/>
      <c r="D16" s="168"/>
    </row>
    <row r="17" spans="1:4" s="16" customFormat="1" x14ac:dyDescent="0.35">
      <c r="A17" s="32"/>
      <c r="B17" s="32"/>
      <c r="C17" s="32"/>
      <c r="D17" s="1"/>
    </row>
    <row r="18" spans="1:4" s="16" customFormat="1" ht="16" thickBot="1" x14ac:dyDescent="0.4">
      <c r="A18" s="1"/>
      <c r="B18" s="34" t="s">
        <v>274</v>
      </c>
      <c r="C18" s="32"/>
      <c r="D18" s="1"/>
    </row>
    <row r="19" spans="1:4" s="16" customFormat="1" ht="70" customHeight="1" thickBot="1" x14ac:dyDescent="0.4">
      <c r="A19" s="30"/>
      <c r="B19" s="166"/>
      <c r="C19" s="167"/>
      <c r="D19" s="168"/>
    </row>
    <row r="20" spans="1:4" s="16" customFormat="1" x14ac:dyDescent="0.35">
      <c r="A20" s="25"/>
      <c r="B20" s="25"/>
      <c r="C20" s="25"/>
    </row>
    <row r="21" spans="1:4" s="16" customFormat="1" ht="16" thickBot="1" x14ac:dyDescent="0.4">
      <c r="B21" s="33" t="s">
        <v>275</v>
      </c>
      <c r="C21" s="25"/>
    </row>
    <row r="22" spans="1:4" s="16" customFormat="1" ht="70" customHeight="1" thickBot="1" x14ac:dyDescent="0.4">
      <c r="A22" s="31"/>
      <c r="B22" s="166"/>
      <c r="C22" s="167"/>
      <c r="D22" s="168"/>
    </row>
    <row r="23" spans="1:4" s="16" customFormat="1" x14ac:dyDescent="0.35">
      <c r="A23" s="25"/>
      <c r="B23" s="25"/>
      <c r="C23" s="25"/>
    </row>
    <row r="24" spans="1:4" s="16" customFormat="1" ht="16" thickBot="1" x14ac:dyDescent="0.4">
      <c r="B24" s="33" t="s">
        <v>276</v>
      </c>
      <c r="C24" s="25"/>
    </row>
    <row r="25" spans="1:4" s="16" customFormat="1" ht="70" customHeight="1" thickBot="1" x14ac:dyDescent="0.4">
      <c r="A25" s="29"/>
      <c r="B25" s="166"/>
      <c r="C25" s="167"/>
      <c r="D25" s="168"/>
    </row>
    <row r="26" spans="1:4" s="16" customFormat="1" x14ac:dyDescent="0.35">
      <c r="A26" s="25"/>
      <c r="B26" s="25"/>
      <c r="C26" s="25"/>
    </row>
    <row r="27" spans="1:4" s="16" customFormat="1" ht="16" thickBot="1" x14ac:dyDescent="0.4">
      <c r="B27" s="33" t="s">
        <v>277</v>
      </c>
      <c r="C27" s="25"/>
    </row>
    <row r="28" spans="1:4" s="16" customFormat="1" ht="70" customHeight="1" thickBot="1" x14ac:dyDescent="0.4">
      <c r="A28" s="29"/>
      <c r="B28" s="166"/>
      <c r="C28" s="167"/>
      <c r="D28" s="168"/>
    </row>
    <row r="29" spans="1:4" s="16" customFormat="1" x14ac:dyDescent="0.35">
      <c r="A29" s="25"/>
      <c r="B29" s="25"/>
      <c r="C29" s="25"/>
    </row>
    <row r="30" spans="1:4" s="16" customFormat="1" ht="16" thickBot="1" x14ac:dyDescent="0.4">
      <c r="B30" s="33" t="s">
        <v>278</v>
      </c>
      <c r="C30" s="25"/>
    </row>
    <row r="31" spans="1:4" s="16" customFormat="1" ht="70" customHeight="1" thickBot="1" x14ac:dyDescent="0.4">
      <c r="A31" s="29"/>
      <c r="B31" s="166"/>
      <c r="C31" s="167"/>
      <c r="D31" s="168"/>
    </row>
    <row r="32" spans="1:4" s="16" customFormat="1" x14ac:dyDescent="0.35">
      <c r="A32" s="25"/>
      <c r="B32" s="25"/>
      <c r="C32" s="25"/>
    </row>
    <row r="33" spans="1:4" s="16" customFormat="1" ht="16" thickBot="1" x14ac:dyDescent="0.4">
      <c r="B33" s="33" t="s">
        <v>279</v>
      </c>
      <c r="C33" s="25"/>
    </row>
    <row r="34" spans="1:4" s="16" customFormat="1" ht="70" customHeight="1" thickBot="1" x14ac:dyDescent="0.4">
      <c r="A34" s="29"/>
      <c r="B34" s="166"/>
      <c r="C34" s="167"/>
      <c r="D34" s="168"/>
    </row>
    <row r="35" spans="1:4" s="16" customFormat="1" x14ac:dyDescent="0.35">
      <c r="A35" s="25"/>
      <c r="B35" s="25"/>
      <c r="C35" s="25"/>
    </row>
    <row r="36" spans="1:4" s="16" customFormat="1" ht="16" thickBot="1" x14ac:dyDescent="0.4">
      <c r="B36" s="33" t="s">
        <v>280</v>
      </c>
      <c r="C36" s="25"/>
    </row>
    <row r="37" spans="1:4" s="16" customFormat="1" ht="70" customHeight="1" thickBot="1" x14ac:dyDescent="0.4">
      <c r="A37" s="29"/>
      <c r="B37" s="166"/>
      <c r="C37" s="167"/>
      <c r="D37" s="168"/>
    </row>
    <row r="38" spans="1:4" s="16" customFormat="1" x14ac:dyDescent="0.35">
      <c r="A38" s="25"/>
      <c r="B38" s="25"/>
      <c r="C38" s="25"/>
    </row>
    <row r="39" spans="1:4" s="16" customFormat="1" ht="16" thickBot="1" x14ac:dyDescent="0.4">
      <c r="B39" s="33" t="s">
        <v>281</v>
      </c>
      <c r="C39" s="25"/>
    </row>
    <row r="40" spans="1:4" s="16" customFormat="1" ht="70" customHeight="1" thickBot="1" x14ac:dyDescent="0.4">
      <c r="A40" s="29"/>
      <c r="B40" s="166"/>
      <c r="C40" s="167"/>
      <c r="D40" s="168"/>
    </row>
    <row r="41" spans="1:4" ht="16" thickBot="1" x14ac:dyDescent="0.4">
      <c r="A41" s="21"/>
      <c r="B41" s="21"/>
      <c r="C41" s="21"/>
    </row>
    <row r="42" spans="1:4" ht="238" customHeight="1" thickBot="1" x14ac:dyDescent="0.4">
      <c r="A42" s="22"/>
      <c r="B42" s="38" t="s">
        <v>283</v>
      </c>
      <c r="C42" s="36" t="s">
        <v>2</v>
      </c>
      <c r="D42" s="42"/>
    </row>
    <row r="43" spans="1:4" ht="31.5" thickBot="1" x14ac:dyDescent="0.4">
      <c r="A43" s="23"/>
      <c r="B43" s="39" t="s">
        <v>286</v>
      </c>
      <c r="C43" s="37" t="s">
        <v>2</v>
      </c>
      <c r="D43" s="41" t="s">
        <v>297</v>
      </c>
    </row>
    <row r="44" spans="1:4" x14ac:dyDescent="0.35">
      <c r="C44" s="24"/>
    </row>
    <row r="45" spans="1:4" x14ac:dyDescent="0.35">
      <c r="B45" s="40" t="s">
        <v>294</v>
      </c>
      <c r="C45" s="24"/>
      <c r="D45" t="s">
        <v>234</v>
      </c>
    </row>
    <row r="46" spans="1:4" x14ac:dyDescent="0.35">
      <c r="B46" s="40"/>
      <c r="C46" s="24"/>
    </row>
    <row r="47" spans="1:4" x14ac:dyDescent="0.35">
      <c r="B47" s="25" t="s">
        <v>287</v>
      </c>
    </row>
    <row r="48" spans="1:4" x14ac:dyDescent="0.35">
      <c r="B48" s="23"/>
      <c r="C48" s="24"/>
    </row>
    <row r="49" spans="1:3" x14ac:dyDescent="0.35">
      <c r="B49" s="23"/>
      <c r="C49" s="24"/>
    </row>
    <row r="50" spans="1:3" x14ac:dyDescent="0.35">
      <c r="B50" s="22"/>
      <c r="C50" s="24"/>
    </row>
    <row r="51" spans="1:3" x14ac:dyDescent="0.35">
      <c r="B51" s="26"/>
      <c r="C51" s="24"/>
    </row>
    <row r="52" spans="1:3" x14ac:dyDescent="0.35">
      <c r="A52" s="24"/>
      <c r="B52" s="26"/>
      <c r="C52" s="24" t="s">
        <v>288</v>
      </c>
    </row>
    <row r="53" spans="1:3" x14ac:dyDescent="0.35">
      <c r="B53" s="27" t="s">
        <v>292</v>
      </c>
    </row>
    <row r="54" spans="1:3" x14ac:dyDescent="0.35">
      <c r="B54" s="27"/>
    </row>
    <row r="58" spans="1:3" x14ac:dyDescent="0.35">
      <c r="C58" s="24" t="s">
        <v>288</v>
      </c>
    </row>
    <row r="59" spans="1:3" x14ac:dyDescent="0.35">
      <c r="B59" s="27" t="s">
        <v>293</v>
      </c>
    </row>
    <row r="64" spans="1:3" x14ac:dyDescent="0.35">
      <c r="C64" s="24" t="s">
        <v>288</v>
      </c>
    </row>
  </sheetData>
  <sheetProtection algorithmName="SHA-512" hashValue="AvoucnxkfO+Rrb5fBDB5kFTLVVTHW8TphcZU6eXvd6dpZwaEA55l7YYMgm9pZ3AmqnMCui1FvHa1WwejgPfhpw==" saltValue="DDtpZ82lzkwT7nT7IVpiEw==" spinCount="100000" sheet="1" objects="1" scenarios="1" selectLockedCells="1" selectUnlockedCells="1"/>
  <protectedRanges>
    <protectedRange sqref="D45 C52 C58 C64" name="Range4"/>
    <protectedRange sqref="B16 B19 B22 B25 B28 B31 B34 B37 B40 D42 D43" name="Range3"/>
    <protectedRange sqref="D9 B11:D12" name="Range2"/>
  </protectedRanges>
  <mergeCells count="13">
    <mergeCell ref="B40:D40"/>
    <mergeCell ref="B37:D37"/>
    <mergeCell ref="B34:D34"/>
    <mergeCell ref="B31:D31"/>
    <mergeCell ref="B28:D28"/>
    <mergeCell ref="B25:D25"/>
    <mergeCell ref="B22:D22"/>
    <mergeCell ref="B19:D19"/>
    <mergeCell ref="A1:D1"/>
    <mergeCell ref="A2:D2"/>
    <mergeCell ref="B16:D16"/>
    <mergeCell ref="B13:D13"/>
    <mergeCell ref="B11:D12"/>
  </mergeCells>
  <dataValidations count="1">
    <dataValidation type="list" allowBlank="1" showInputMessage="1" showErrorMessage="1" sqref="D43" xr:uid="{68761315-EB72-934A-A6B9-D294E71DA812}">
      <formula1>"LANJUT ASESMEN LAPANGAN,TIDAK LANJUT ASESMEN LAPANGAN"</formula1>
    </dataValidation>
  </dataValidations>
  <pageMargins left="0.7" right="0.7" top="0.75" bottom="0.75" header="0.3" footer="0.3"/>
  <pageSetup paperSize="9"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4"/>
  <sheetViews>
    <sheetView zoomScale="70" zoomScaleNormal="70" zoomScaleSheetLayoutView="50" workbookViewId="0">
      <selection activeCell="G20" sqref="G20"/>
    </sheetView>
  </sheetViews>
  <sheetFormatPr defaultColWidth="11" defaultRowHeight="15.5" x14ac:dyDescent="0.35"/>
  <cols>
    <col min="1" max="1" width="6" style="44" customWidth="1"/>
    <col min="2" max="2" width="33.33203125" style="44" customWidth="1"/>
    <col min="3" max="3" width="16.83203125" style="86" customWidth="1"/>
    <col min="4" max="4" width="66.5" style="86" customWidth="1"/>
    <col min="5" max="6" width="11.6640625" style="44" customWidth="1"/>
    <col min="7" max="7" width="61.33203125" style="48" customWidth="1"/>
    <col min="8" max="10" width="30.83203125" style="43" customWidth="1"/>
    <col min="11" max="11" width="30.83203125" style="49" customWidth="1"/>
    <col min="12" max="12" width="30.83203125" style="43" customWidth="1"/>
    <col min="13" max="16384" width="11" style="44"/>
  </cols>
  <sheetData>
    <row r="1" spans="1:17" ht="18.5" x14ac:dyDescent="0.35">
      <c r="A1" s="152" t="s">
        <v>233</v>
      </c>
      <c r="B1" s="152"/>
      <c r="C1" s="152"/>
      <c r="D1" s="152"/>
      <c r="E1" s="152"/>
      <c r="F1" s="152"/>
      <c r="G1" s="152"/>
      <c r="H1" s="152"/>
      <c r="I1" s="152"/>
      <c r="J1" s="152"/>
      <c r="K1" s="152"/>
    </row>
    <row r="2" spans="1:17" ht="18.5" x14ac:dyDescent="0.35">
      <c r="A2" s="152" t="s">
        <v>231</v>
      </c>
      <c r="B2" s="152"/>
      <c r="C2" s="152"/>
      <c r="D2" s="152"/>
      <c r="E2" s="152"/>
      <c r="F2" s="152"/>
      <c r="G2" s="152"/>
      <c r="H2" s="152"/>
      <c r="I2" s="152"/>
      <c r="J2" s="152"/>
      <c r="K2" s="152"/>
    </row>
    <row r="4" spans="1:17" x14ac:dyDescent="0.35">
      <c r="B4" s="45" t="s">
        <v>1</v>
      </c>
      <c r="C4" s="46" t="s">
        <v>2</v>
      </c>
      <c r="D4" s="47">
        <f>'KA-AK'!D4</f>
        <v>0</v>
      </c>
    </row>
    <row r="5" spans="1:17" x14ac:dyDescent="0.35">
      <c r="B5" s="45" t="s">
        <v>3</v>
      </c>
      <c r="C5" s="46" t="s">
        <v>2</v>
      </c>
      <c r="D5" s="47">
        <f>'KA-AK'!D5</f>
        <v>0</v>
      </c>
    </row>
    <row r="6" spans="1:17" x14ac:dyDescent="0.35">
      <c r="B6" s="45" t="s">
        <v>4</v>
      </c>
      <c r="C6" s="46" t="s">
        <v>2</v>
      </c>
      <c r="D6" s="47">
        <f>'KA-AK'!D6</f>
        <v>0</v>
      </c>
    </row>
    <row r="7" spans="1:17" x14ac:dyDescent="0.35">
      <c r="B7" s="45" t="s">
        <v>5</v>
      </c>
      <c r="C7" s="46" t="s">
        <v>2</v>
      </c>
      <c r="D7" s="47">
        <f>'KA-AK'!D7</f>
        <v>0</v>
      </c>
    </row>
    <row r="8" spans="1:17" x14ac:dyDescent="0.35">
      <c r="B8" s="50" t="s">
        <v>6</v>
      </c>
      <c r="C8" s="46" t="s">
        <v>2</v>
      </c>
      <c r="D8" s="47"/>
    </row>
    <row r="9" spans="1:17" x14ac:dyDescent="0.35">
      <c r="B9" s="50"/>
      <c r="C9" s="46"/>
      <c r="D9" s="47"/>
    </row>
    <row r="10" spans="1:17" ht="16" customHeight="1" x14ac:dyDescent="0.35">
      <c r="B10" s="119" t="s">
        <v>238</v>
      </c>
      <c r="C10" s="119"/>
      <c r="D10" s="119"/>
      <c r="E10" s="119"/>
      <c r="F10" s="119"/>
      <c r="G10" s="51"/>
      <c r="H10" s="44"/>
      <c r="I10" s="44"/>
      <c r="J10" s="52"/>
      <c r="K10" s="52"/>
      <c r="L10" s="53"/>
      <c r="Q10" s="54"/>
    </row>
    <row r="11" spans="1:17" ht="16" customHeight="1" x14ac:dyDescent="0.35">
      <c r="B11" s="119" t="s">
        <v>239</v>
      </c>
      <c r="C11" s="119"/>
      <c r="D11" s="119"/>
      <c r="E11" s="119"/>
      <c r="F11" s="119"/>
      <c r="G11" s="51"/>
      <c r="H11" s="44"/>
      <c r="I11" s="44"/>
      <c r="J11" s="52"/>
      <c r="K11" s="52"/>
      <c r="L11" s="53"/>
      <c r="Q11" s="54"/>
    </row>
    <row r="12" spans="1:17" x14ac:dyDescent="0.35">
      <c r="B12" s="55" t="s">
        <v>254</v>
      </c>
      <c r="C12" s="56">
        <f>COUNTA(E42:E115)</f>
        <v>0</v>
      </c>
      <c r="D12" s="171"/>
      <c r="E12" s="171"/>
      <c r="F12" s="171"/>
      <c r="G12" s="57"/>
      <c r="H12" s="44"/>
      <c r="I12" s="44"/>
      <c r="J12" s="52"/>
      <c r="K12" s="52"/>
      <c r="L12" s="53"/>
      <c r="Q12" s="54"/>
    </row>
    <row r="13" spans="1:17" ht="16" customHeight="1" x14ac:dyDescent="0.35">
      <c r="B13" s="55" t="s">
        <v>255</v>
      </c>
      <c r="C13" s="56">
        <f>COUNTA(F42:F115)</f>
        <v>0</v>
      </c>
      <c r="D13" s="157"/>
      <c r="E13" s="157"/>
      <c r="F13" s="157"/>
      <c r="G13" s="57"/>
      <c r="H13" s="44"/>
      <c r="I13" s="44"/>
      <c r="J13" s="52"/>
      <c r="K13" s="52"/>
      <c r="L13" s="53"/>
      <c r="Q13" s="54"/>
    </row>
    <row r="14" spans="1:17" ht="16" customHeight="1" x14ac:dyDescent="0.35">
      <c r="B14" s="119" t="s">
        <v>241</v>
      </c>
      <c r="C14" s="119"/>
      <c r="D14" s="119"/>
      <c r="E14" s="119"/>
      <c r="F14" s="119"/>
      <c r="G14" s="51"/>
      <c r="H14" s="44"/>
      <c r="I14" s="44"/>
      <c r="J14" s="52"/>
      <c r="K14" s="52"/>
      <c r="L14" s="53"/>
      <c r="Q14" s="54"/>
    </row>
    <row r="15" spans="1:17" ht="16" customHeight="1" x14ac:dyDescent="0.35">
      <c r="B15" s="160" t="s">
        <v>217</v>
      </c>
      <c r="C15" s="161"/>
      <c r="D15" s="160" t="s">
        <v>217</v>
      </c>
      <c r="E15" s="162"/>
      <c r="F15" s="161"/>
      <c r="G15" s="51"/>
      <c r="H15" s="44"/>
      <c r="I15" s="44"/>
      <c r="J15" s="52"/>
      <c r="K15" s="52"/>
      <c r="L15" s="53"/>
      <c r="Q15" s="54"/>
    </row>
    <row r="16" spans="1:17" x14ac:dyDescent="0.35">
      <c r="B16" s="55" t="s">
        <v>242</v>
      </c>
      <c r="C16" s="56">
        <f>COUNTIF(H42:H115,"Sesuai")</f>
        <v>0</v>
      </c>
      <c r="D16" s="55" t="s">
        <v>243</v>
      </c>
      <c r="E16" s="158">
        <f>COUNTIF(I42:I115,"Sesuai")</f>
        <v>0</v>
      </c>
      <c r="F16" s="158"/>
      <c r="G16" s="58"/>
      <c r="H16" s="44"/>
      <c r="I16" s="44"/>
      <c r="J16" s="52"/>
      <c r="K16" s="52"/>
      <c r="L16" s="53"/>
      <c r="Q16" s="54"/>
    </row>
    <row r="17" spans="2:17" x14ac:dyDescent="0.35">
      <c r="B17" s="55" t="s">
        <v>244</v>
      </c>
      <c r="C17" s="56">
        <f>COUNTIF(H42:H115,"Melampaui")</f>
        <v>0</v>
      </c>
      <c r="D17" s="55" t="s">
        <v>245</v>
      </c>
      <c r="E17" s="158">
        <f>COUNTIF(I42:I115,"Melampaui")</f>
        <v>0</v>
      </c>
      <c r="F17" s="158"/>
      <c r="G17" s="58"/>
      <c r="H17" s="44"/>
      <c r="I17" s="44"/>
      <c r="J17" s="52"/>
      <c r="K17" s="52"/>
      <c r="L17" s="53"/>
      <c r="Q17" s="54"/>
    </row>
    <row r="18" spans="2:17" ht="16" customHeight="1" x14ac:dyDescent="0.35">
      <c r="B18" s="110" t="s">
        <v>303</v>
      </c>
      <c r="C18" s="110"/>
      <c r="D18" s="110"/>
      <c r="E18" s="110"/>
      <c r="F18" s="110"/>
      <c r="G18" s="59"/>
      <c r="H18" s="44"/>
      <c r="I18" s="44"/>
      <c r="J18" s="52"/>
      <c r="K18" s="52"/>
      <c r="L18" s="53"/>
      <c r="Q18" s="54"/>
    </row>
    <row r="19" spans="2:17" ht="16" customHeight="1" x14ac:dyDescent="0.35">
      <c r="B19" s="109" t="s">
        <v>218</v>
      </c>
      <c r="C19" s="109"/>
      <c r="D19" s="109" t="s">
        <v>217</v>
      </c>
      <c r="E19" s="109"/>
      <c r="F19" s="109"/>
      <c r="G19" s="59"/>
      <c r="H19" s="44"/>
      <c r="I19" s="44"/>
      <c r="J19" s="52"/>
      <c r="K19" s="52"/>
      <c r="L19" s="53"/>
      <c r="Q19" s="54"/>
    </row>
    <row r="20" spans="2:17" x14ac:dyDescent="0.35">
      <c r="B20" s="60" t="s">
        <v>246</v>
      </c>
      <c r="C20" s="61">
        <f>COUNTIF(J42:J49,"Lokal/Wilayah")+COUNTIF(J52:J63,"Lokal/Wilayah")+COUNTIF(J66:J67,"Lokal/Wilayah")+COUNTIF(J70:J73,"Lokal/Wilayah")+COUNTIF(J79:J115,"Lokal/Wilayah")</f>
        <v>0</v>
      </c>
      <c r="D20" s="60" t="s">
        <v>246</v>
      </c>
      <c r="E20" s="159">
        <f>COUNTIF(K42:K49,"Lokal/Wilayah")+COUNTIF(K52:K63,"Lokal/Wilayah")+COUNTIF(K66,"Lokal/Wilayah")+COUNTIF(K70,"Lokal/Wilayah")+COUNTIF(K79:K115,"Lokal/Wilayah")</f>
        <v>0</v>
      </c>
      <c r="F20" s="159"/>
      <c r="G20" s="62"/>
      <c r="H20" s="44"/>
      <c r="I20" s="44"/>
      <c r="J20" s="52"/>
      <c r="K20" s="52"/>
      <c r="L20" s="53"/>
      <c r="Q20" s="54"/>
    </row>
    <row r="21" spans="2:17" ht="16" customHeight="1" x14ac:dyDescent="0.35">
      <c r="B21" s="60" t="s">
        <v>247</v>
      </c>
      <c r="C21" s="61">
        <f>COUNTIF(J42:J49,"Nasional")+COUNTIF(J52:J63,"Nasional")+COUNTIF(J66:J67,"Nasional")+COUNTIF(J70:J73,"Nasional")+COUNTIF(J79:J115,"Nasional")</f>
        <v>0</v>
      </c>
      <c r="D21" s="60" t="s">
        <v>247</v>
      </c>
      <c r="E21" s="159">
        <f>COUNTIF(K42:K49,"Nasional")+COUNTIF(K52:K63,"Nasional")+COUNTIF(K66,"Nasional")+COUNTIF(K70,"Nasional")+COUNTIF(K79:K115,"Nasional")</f>
        <v>0</v>
      </c>
      <c r="F21" s="159"/>
      <c r="G21" s="62"/>
      <c r="H21" s="44"/>
      <c r="I21" s="44"/>
      <c r="J21" s="52"/>
      <c r="K21" s="52"/>
      <c r="L21" s="53"/>
      <c r="Q21" s="54"/>
    </row>
    <row r="22" spans="2:17" ht="16" customHeight="1" x14ac:dyDescent="0.35">
      <c r="B22" s="60" t="s">
        <v>248</v>
      </c>
      <c r="C22" s="61">
        <f>COUNTIF(J42:J49,"Internasional")+COUNTIF(J52:J63,"Internasional")+COUNTIF(J66:J67,"Internasional")+COUNTIF(J70:J73,"Internasional")+COUNTIF(J79:J115,"Internasional")</f>
        <v>0</v>
      </c>
      <c r="D22" s="60" t="s">
        <v>248</v>
      </c>
      <c r="E22" s="159">
        <f>COUNTIF(K42:K49,"Internasional")+COUNTIF(K52:K63,"Internasional")+COUNTIF(K66,"Internasional")+COUNTIF(K70,"Internasional")+COUNTIF(K79:K115,"Internasional")</f>
        <v>0</v>
      </c>
      <c r="F22" s="159"/>
      <c r="G22" s="62"/>
      <c r="H22" s="44"/>
      <c r="I22" s="44"/>
      <c r="J22" s="52"/>
      <c r="K22" s="52"/>
      <c r="L22" s="53"/>
      <c r="Q22" s="54"/>
    </row>
    <row r="23" spans="2:17" ht="16" customHeight="1" x14ac:dyDescent="0.35">
      <c r="B23" s="106" t="s">
        <v>304</v>
      </c>
      <c r="C23" s="107"/>
      <c r="D23" s="107"/>
      <c r="E23" s="107"/>
      <c r="F23" s="108"/>
      <c r="G23" s="62"/>
      <c r="H23" s="44"/>
      <c r="I23" s="44"/>
      <c r="J23" s="52"/>
      <c r="K23" s="52"/>
      <c r="L23" s="53"/>
      <c r="Q23" s="54"/>
    </row>
    <row r="24" spans="2:17" ht="16" customHeight="1" x14ac:dyDescent="0.35">
      <c r="B24" s="109" t="s">
        <v>218</v>
      </c>
      <c r="C24" s="109"/>
      <c r="D24" s="109" t="s">
        <v>217</v>
      </c>
      <c r="E24" s="109"/>
      <c r="F24" s="109"/>
      <c r="G24" s="62"/>
      <c r="H24" s="44"/>
      <c r="I24" s="44"/>
      <c r="J24" s="52"/>
      <c r="K24" s="52"/>
      <c r="L24" s="53"/>
      <c r="Q24" s="54"/>
    </row>
    <row r="25" spans="2:17" ht="16" customHeight="1" x14ac:dyDescent="0.35">
      <c r="B25" s="60" t="s">
        <v>246</v>
      </c>
      <c r="C25" s="63">
        <f>COUNTIF(J50:J51,"Lokal/Wilayah")+COUNTIF(J64:J65,"Lokal/Wilayah")+COUNTIF(J68:J69,"Lokal/Wilayah")+COUNTIF(J74:J78,"Lokal/Wilayah")</f>
        <v>0</v>
      </c>
      <c r="D25" s="60" t="s">
        <v>246</v>
      </c>
      <c r="E25" s="113">
        <f>COUNTIF(K50,"Lokal/Wilayah")+COUNTIF(K64,"Lokal/Wilayah")+COUNTIF(K68,"Lokal/Wilayah")+COUNTIF(K74:K78,"Lokal/Wilayah")</f>
        <v>0</v>
      </c>
      <c r="F25" s="114"/>
      <c r="H25" s="44"/>
      <c r="I25" s="44"/>
      <c r="J25" s="52"/>
      <c r="K25" s="52"/>
      <c r="L25" s="53"/>
      <c r="Q25" s="54"/>
    </row>
    <row r="26" spans="2:17" ht="16" customHeight="1" x14ac:dyDescent="0.35">
      <c r="B26" s="60" t="s">
        <v>247</v>
      </c>
      <c r="C26" s="63">
        <f>COUNTIF(J50:J51,"Nasional")+COUNTIF(J64:J65,"Nasional")+COUNTIF(J68:J69,"Nasional")+COUNTIF(J74:J78,"Nasional")</f>
        <v>0</v>
      </c>
      <c r="D26" s="60" t="s">
        <v>247</v>
      </c>
      <c r="E26" s="113">
        <f>COUNTIF(K50,"Nasional")+COUNTIF(K64,"Nasional")+COUNTIF(K68,"Nasional")+COUNTIF(K74:K78,"Nasional")</f>
        <v>0</v>
      </c>
      <c r="F26" s="114"/>
      <c r="G26" s="62" t="s">
        <v>302</v>
      </c>
      <c r="H26" s="44"/>
      <c r="I26" s="44"/>
      <c r="J26" s="52"/>
      <c r="K26" s="52"/>
      <c r="L26" s="53"/>
      <c r="Q26" s="54"/>
    </row>
    <row r="27" spans="2:17" ht="16" customHeight="1" x14ac:dyDescent="0.35">
      <c r="B27" s="106" t="s">
        <v>301</v>
      </c>
      <c r="C27" s="107"/>
      <c r="D27" s="107"/>
      <c r="E27" s="107"/>
      <c r="F27" s="108"/>
      <c r="G27" s="62"/>
      <c r="H27" s="44"/>
      <c r="I27" s="44"/>
      <c r="J27" s="52"/>
      <c r="K27" s="52"/>
      <c r="L27" s="53"/>
      <c r="Q27" s="54"/>
    </row>
    <row r="28" spans="2:17" ht="16" customHeight="1" x14ac:dyDescent="0.35">
      <c r="B28" s="60" t="s">
        <v>246</v>
      </c>
      <c r="C28" s="61">
        <f>COUNTIF(K62,"Lokal/Wilayah")+COUNTIF(K90,"Lokal/Wilayah")+COUNTIF(K95:K115,"Lokal/Wilayah")</f>
        <v>0</v>
      </c>
      <c r="D28" s="111"/>
      <c r="E28" s="118"/>
      <c r="F28" s="112"/>
      <c r="G28" s="62"/>
      <c r="H28" s="44"/>
      <c r="I28" s="44"/>
      <c r="J28" s="52"/>
      <c r="K28" s="52"/>
      <c r="L28" s="53"/>
      <c r="Q28" s="54"/>
    </row>
    <row r="29" spans="2:17" ht="16" customHeight="1" x14ac:dyDescent="0.35">
      <c r="B29" s="60" t="s">
        <v>247</v>
      </c>
      <c r="C29" s="61">
        <f>COUNTIF(K62,"Nasional")+COUNTIF(K90,"Nasional")+COUNTIF(K95:K115,"Nasional")</f>
        <v>0</v>
      </c>
      <c r="D29" s="115"/>
      <c r="E29" s="116"/>
      <c r="F29" s="117"/>
      <c r="G29" s="62"/>
      <c r="H29" s="44"/>
      <c r="I29" s="44"/>
      <c r="J29" s="52"/>
      <c r="K29" s="52"/>
      <c r="L29" s="53"/>
      <c r="Q29" s="54"/>
    </row>
    <row r="30" spans="2:17" ht="16" customHeight="1" x14ac:dyDescent="0.35">
      <c r="B30" s="60" t="s">
        <v>248</v>
      </c>
      <c r="C30" s="61">
        <f>COUNTIF(K62,"Internasional")+COUNTIF(K90,"Internasional")+COUNTIF(K95:K115,"Internasional")</f>
        <v>0</v>
      </c>
      <c r="D30" s="115"/>
      <c r="E30" s="116"/>
      <c r="F30" s="117"/>
      <c r="G30" s="62"/>
      <c r="H30" s="44"/>
      <c r="I30" s="44"/>
      <c r="J30" s="52"/>
      <c r="K30" s="52"/>
      <c r="L30" s="53"/>
      <c r="Q30" s="54"/>
    </row>
    <row r="31" spans="2:17" x14ac:dyDescent="0.35">
      <c r="B31" s="106" t="s">
        <v>256</v>
      </c>
      <c r="C31" s="107"/>
      <c r="D31" s="107"/>
      <c r="E31" s="107"/>
      <c r="F31" s="108"/>
      <c r="G31" s="62"/>
      <c r="H31" s="44"/>
      <c r="I31" s="44"/>
      <c r="J31" s="52"/>
      <c r="K31" s="52"/>
      <c r="L31" s="53"/>
      <c r="Q31" s="54"/>
    </row>
    <row r="32" spans="2:17" ht="16" customHeight="1" x14ac:dyDescent="0.35">
      <c r="B32" s="60" t="s">
        <v>257</v>
      </c>
      <c r="C32" s="61">
        <f>COUNTA(E53,E68,E72)</f>
        <v>0</v>
      </c>
      <c r="D32" s="115"/>
      <c r="E32" s="116"/>
      <c r="F32" s="117"/>
      <c r="G32" s="62"/>
      <c r="H32" s="44"/>
      <c r="I32" s="44"/>
      <c r="J32" s="52"/>
      <c r="K32" s="52"/>
      <c r="L32" s="53"/>
      <c r="Q32" s="54"/>
    </row>
    <row r="33" spans="1:17" ht="16" customHeight="1" x14ac:dyDescent="0.35">
      <c r="B33" s="60" t="s">
        <v>258</v>
      </c>
      <c r="C33" s="61">
        <f>COUNTA(F53,F68,F72)</f>
        <v>0</v>
      </c>
      <c r="D33" s="115"/>
      <c r="E33" s="116"/>
      <c r="F33" s="117"/>
      <c r="G33" s="62"/>
      <c r="H33" s="44"/>
      <c r="I33" s="44"/>
      <c r="J33" s="52"/>
      <c r="K33" s="52"/>
      <c r="L33" s="53"/>
      <c r="Q33" s="54"/>
    </row>
    <row r="34" spans="1:17" ht="16" customHeight="1" x14ac:dyDescent="0.35">
      <c r="B34" s="110" t="s">
        <v>120</v>
      </c>
      <c r="C34" s="110"/>
      <c r="D34" s="110"/>
      <c r="E34" s="110"/>
      <c r="F34" s="110"/>
      <c r="G34" s="59"/>
      <c r="H34" s="44"/>
      <c r="I34" s="44"/>
      <c r="J34" s="52"/>
      <c r="K34" s="52"/>
      <c r="L34" s="53"/>
      <c r="Q34" s="54"/>
    </row>
    <row r="35" spans="1:17" x14ac:dyDescent="0.35">
      <c r="B35" s="60" t="s">
        <v>249</v>
      </c>
      <c r="C35" s="61">
        <f>COUNTIF(L42:L115,"Unggul")</f>
        <v>0</v>
      </c>
      <c r="D35" s="123"/>
      <c r="E35" s="123"/>
      <c r="F35" s="123"/>
      <c r="G35" s="64"/>
      <c r="H35" s="44"/>
      <c r="I35" s="44"/>
      <c r="J35" s="52"/>
      <c r="K35" s="52"/>
      <c r="L35" s="53"/>
      <c r="Q35" s="54"/>
    </row>
    <row r="36" spans="1:17" x14ac:dyDescent="0.35">
      <c r="B36" s="60" t="s">
        <v>250</v>
      </c>
      <c r="C36" s="61">
        <f>COUNTIF(L42:L115,"Baik Sekali")</f>
        <v>0</v>
      </c>
      <c r="D36" s="123"/>
      <c r="E36" s="123"/>
      <c r="F36" s="123"/>
      <c r="G36" s="64"/>
      <c r="H36" s="44"/>
      <c r="I36" s="44"/>
      <c r="J36" s="52"/>
      <c r="K36" s="52"/>
      <c r="L36" s="53"/>
      <c r="Q36" s="54"/>
    </row>
    <row r="37" spans="1:17" x14ac:dyDescent="0.35">
      <c r="B37" s="65" t="s">
        <v>259</v>
      </c>
      <c r="C37" s="159">
        <f>C118</f>
        <v>0</v>
      </c>
      <c r="D37" s="159"/>
      <c r="E37" s="159"/>
      <c r="F37" s="159"/>
      <c r="G37" s="64"/>
      <c r="H37" s="44"/>
      <c r="I37" s="44"/>
      <c r="J37" s="52"/>
      <c r="K37" s="52"/>
      <c r="L37" s="53"/>
      <c r="Q37" s="54"/>
    </row>
    <row r="39" spans="1:17" x14ac:dyDescent="0.35">
      <c r="A39" s="154" t="s">
        <v>0</v>
      </c>
      <c r="B39" s="122" t="s">
        <v>7</v>
      </c>
      <c r="C39" s="122" t="s">
        <v>8</v>
      </c>
      <c r="D39" s="122" t="s">
        <v>9</v>
      </c>
      <c r="E39" s="154" t="s">
        <v>111</v>
      </c>
      <c r="F39" s="154"/>
      <c r="G39" s="154"/>
      <c r="H39" s="154"/>
      <c r="I39" s="154"/>
      <c r="J39" s="154"/>
      <c r="K39" s="154"/>
      <c r="L39" s="154"/>
    </row>
    <row r="40" spans="1:17" x14ac:dyDescent="0.35">
      <c r="A40" s="154"/>
      <c r="B40" s="122"/>
      <c r="C40" s="122"/>
      <c r="D40" s="122"/>
      <c r="E40" s="155" t="s">
        <v>10</v>
      </c>
      <c r="F40" s="156"/>
      <c r="G40" s="122" t="s">
        <v>11</v>
      </c>
      <c r="H40" s="109" t="s">
        <v>121</v>
      </c>
      <c r="I40" s="109"/>
      <c r="J40" s="149" t="s">
        <v>12</v>
      </c>
      <c r="K40" s="150"/>
      <c r="L40" s="109" t="s">
        <v>120</v>
      </c>
    </row>
    <row r="41" spans="1:17" ht="43.5" x14ac:dyDescent="0.35">
      <c r="A41" s="154"/>
      <c r="B41" s="122"/>
      <c r="C41" s="122"/>
      <c r="D41" s="122"/>
      <c r="E41" s="66" t="s">
        <v>254</v>
      </c>
      <c r="F41" s="66" t="s">
        <v>255</v>
      </c>
      <c r="G41" s="122"/>
      <c r="H41" s="67" t="s">
        <v>14</v>
      </c>
      <c r="I41" s="67" t="s">
        <v>122</v>
      </c>
      <c r="J41" s="66" t="s">
        <v>218</v>
      </c>
      <c r="K41" s="68" t="s">
        <v>217</v>
      </c>
      <c r="L41" s="109"/>
    </row>
    <row r="42" spans="1:17" ht="80.25" customHeight="1" x14ac:dyDescent="0.35">
      <c r="A42" s="69" t="s">
        <v>15</v>
      </c>
      <c r="B42" s="132" t="s">
        <v>124</v>
      </c>
      <c r="C42" s="123" t="s">
        <v>16</v>
      </c>
      <c r="D42" s="55" t="s">
        <v>128</v>
      </c>
      <c r="E42" s="70"/>
      <c r="F42" s="70"/>
      <c r="G42" s="146"/>
      <c r="H42" s="138"/>
      <c r="I42" s="123"/>
      <c r="J42" s="70"/>
      <c r="K42" s="134"/>
      <c r="L42" s="173"/>
    </row>
    <row r="43" spans="1:17" ht="80.25" customHeight="1" x14ac:dyDescent="0.35">
      <c r="A43" s="69" t="s">
        <v>17</v>
      </c>
      <c r="B43" s="132"/>
      <c r="C43" s="123"/>
      <c r="D43" s="55" t="s">
        <v>129</v>
      </c>
      <c r="E43" s="70"/>
      <c r="F43" s="70"/>
      <c r="G43" s="146"/>
      <c r="H43" s="138"/>
      <c r="I43" s="123"/>
      <c r="J43" s="70"/>
      <c r="K43" s="134"/>
      <c r="L43" s="173"/>
    </row>
    <row r="44" spans="1:17" ht="80.25" customHeight="1" x14ac:dyDescent="0.35">
      <c r="A44" s="69" t="s">
        <v>18</v>
      </c>
      <c r="B44" s="132"/>
      <c r="C44" s="123" t="s">
        <v>19</v>
      </c>
      <c r="D44" s="55" t="s">
        <v>20</v>
      </c>
      <c r="E44" s="70"/>
      <c r="F44" s="70"/>
      <c r="G44" s="146"/>
      <c r="H44" s="138"/>
      <c r="I44" s="123"/>
      <c r="J44" s="70"/>
      <c r="K44" s="134"/>
      <c r="L44" s="173"/>
    </row>
    <row r="45" spans="1:17" ht="80.25" customHeight="1" x14ac:dyDescent="0.35">
      <c r="A45" s="69" t="s">
        <v>21</v>
      </c>
      <c r="B45" s="132"/>
      <c r="C45" s="123"/>
      <c r="D45" s="55" t="s">
        <v>130</v>
      </c>
      <c r="E45" s="70"/>
      <c r="F45" s="70"/>
      <c r="G45" s="146"/>
      <c r="H45" s="138"/>
      <c r="I45" s="123"/>
      <c r="J45" s="70"/>
      <c r="K45" s="134"/>
      <c r="L45" s="173"/>
    </row>
    <row r="46" spans="1:17" ht="80.25" customHeight="1" x14ac:dyDescent="0.35">
      <c r="A46" s="69" t="s">
        <v>22</v>
      </c>
      <c r="B46" s="132"/>
      <c r="C46" s="123" t="s">
        <v>23</v>
      </c>
      <c r="D46" s="55" t="s">
        <v>131</v>
      </c>
      <c r="E46" s="70"/>
      <c r="F46" s="70"/>
      <c r="G46" s="146"/>
      <c r="H46" s="138"/>
      <c r="I46" s="123"/>
      <c r="J46" s="70"/>
      <c r="K46" s="134"/>
      <c r="L46" s="173"/>
    </row>
    <row r="47" spans="1:17" ht="80.25" customHeight="1" x14ac:dyDescent="0.35">
      <c r="A47" s="69" t="s">
        <v>24</v>
      </c>
      <c r="B47" s="132"/>
      <c r="C47" s="123"/>
      <c r="D47" s="55" t="s">
        <v>132</v>
      </c>
      <c r="E47" s="70"/>
      <c r="F47" s="70"/>
      <c r="G47" s="146"/>
      <c r="H47" s="138"/>
      <c r="I47" s="123"/>
      <c r="J47" s="70"/>
      <c r="K47" s="134"/>
      <c r="L47" s="173"/>
    </row>
    <row r="48" spans="1:17" ht="100" customHeight="1" x14ac:dyDescent="0.35">
      <c r="A48" s="69" t="s">
        <v>25</v>
      </c>
      <c r="B48" s="132"/>
      <c r="C48" s="123" t="s">
        <v>26</v>
      </c>
      <c r="D48" s="55" t="s">
        <v>133</v>
      </c>
      <c r="E48" s="70"/>
      <c r="F48" s="70"/>
      <c r="G48" s="146"/>
      <c r="H48" s="138"/>
      <c r="I48" s="123"/>
      <c r="J48" s="70"/>
      <c r="K48" s="134"/>
      <c r="L48" s="173"/>
    </row>
    <row r="49" spans="1:12" ht="117" customHeight="1" x14ac:dyDescent="0.35">
      <c r="A49" s="69" t="s">
        <v>27</v>
      </c>
      <c r="B49" s="132"/>
      <c r="C49" s="123"/>
      <c r="D49" s="55" t="s">
        <v>134</v>
      </c>
      <c r="E49" s="70"/>
      <c r="F49" s="70"/>
      <c r="G49" s="146"/>
      <c r="H49" s="138"/>
      <c r="I49" s="123"/>
      <c r="J49" s="70"/>
      <c r="K49" s="134"/>
      <c r="L49" s="173"/>
    </row>
    <row r="50" spans="1:12" ht="80.25" customHeight="1" x14ac:dyDescent="0.35">
      <c r="A50" s="69" t="s">
        <v>28</v>
      </c>
      <c r="B50" s="132" t="s">
        <v>29</v>
      </c>
      <c r="C50" s="123" t="s">
        <v>30</v>
      </c>
      <c r="D50" s="55" t="s">
        <v>31</v>
      </c>
      <c r="E50" s="70"/>
      <c r="F50" s="70"/>
      <c r="G50" s="146"/>
      <c r="H50" s="138"/>
      <c r="I50" s="123"/>
      <c r="J50" s="71"/>
      <c r="K50" s="134"/>
      <c r="L50" s="173"/>
    </row>
    <row r="51" spans="1:12" ht="80.25" customHeight="1" x14ac:dyDescent="0.35">
      <c r="A51" s="69" t="s">
        <v>32</v>
      </c>
      <c r="B51" s="132"/>
      <c r="C51" s="123"/>
      <c r="D51" s="55" t="s">
        <v>136</v>
      </c>
      <c r="E51" s="70"/>
      <c r="F51" s="70"/>
      <c r="G51" s="146"/>
      <c r="H51" s="138"/>
      <c r="I51" s="123"/>
      <c r="J51" s="71"/>
      <c r="K51" s="134"/>
      <c r="L51" s="173"/>
    </row>
    <row r="52" spans="1:12" ht="114" customHeight="1" x14ac:dyDescent="0.35">
      <c r="A52" s="69" t="s">
        <v>33</v>
      </c>
      <c r="B52" s="132"/>
      <c r="C52" s="123" t="s">
        <v>34</v>
      </c>
      <c r="D52" s="55" t="s">
        <v>137</v>
      </c>
      <c r="E52" s="70"/>
      <c r="F52" s="70"/>
      <c r="G52" s="146"/>
      <c r="H52" s="147"/>
      <c r="I52" s="138"/>
      <c r="J52" s="70"/>
      <c r="K52" s="134"/>
      <c r="L52" s="173"/>
    </row>
    <row r="53" spans="1:12" ht="100" customHeight="1" x14ac:dyDescent="0.35">
      <c r="A53" s="69" t="s">
        <v>35</v>
      </c>
      <c r="B53" s="132"/>
      <c r="C53" s="123"/>
      <c r="D53" s="72" t="s">
        <v>138</v>
      </c>
      <c r="E53" s="70"/>
      <c r="F53" s="70"/>
      <c r="G53" s="146"/>
      <c r="H53" s="147"/>
      <c r="I53" s="138"/>
      <c r="J53" s="70"/>
      <c r="K53" s="134"/>
      <c r="L53" s="173"/>
    </row>
    <row r="54" spans="1:12" ht="80.25" customHeight="1" x14ac:dyDescent="0.35">
      <c r="A54" s="69" t="s">
        <v>36</v>
      </c>
      <c r="B54" s="132"/>
      <c r="C54" s="123" t="s">
        <v>37</v>
      </c>
      <c r="D54" s="55" t="s">
        <v>139</v>
      </c>
      <c r="E54" s="70"/>
      <c r="F54" s="70"/>
      <c r="G54" s="146"/>
      <c r="H54" s="134"/>
      <c r="I54" s="138"/>
      <c r="J54" s="70"/>
      <c r="K54" s="134"/>
      <c r="L54" s="173"/>
    </row>
    <row r="55" spans="1:12" ht="80.25" customHeight="1" x14ac:dyDescent="0.35">
      <c r="A55" s="69" t="s">
        <v>38</v>
      </c>
      <c r="B55" s="132"/>
      <c r="C55" s="123"/>
      <c r="D55" s="55" t="s">
        <v>126</v>
      </c>
      <c r="E55" s="70"/>
      <c r="F55" s="70"/>
      <c r="G55" s="146"/>
      <c r="H55" s="134"/>
      <c r="I55" s="138"/>
      <c r="J55" s="70"/>
      <c r="K55" s="134"/>
      <c r="L55" s="173"/>
    </row>
    <row r="56" spans="1:12" ht="80.25" customHeight="1" x14ac:dyDescent="0.35">
      <c r="A56" s="69" t="s">
        <v>39</v>
      </c>
      <c r="B56" s="132"/>
      <c r="C56" s="123"/>
      <c r="D56" s="55" t="s">
        <v>140</v>
      </c>
      <c r="E56" s="70"/>
      <c r="F56" s="70"/>
      <c r="G56" s="146"/>
      <c r="H56" s="134"/>
      <c r="I56" s="138"/>
      <c r="J56" s="70"/>
      <c r="K56" s="134"/>
      <c r="L56" s="173"/>
    </row>
    <row r="57" spans="1:12" ht="80.25" customHeight="1" x14ac:dyDescent="0.35">
      <c r="A57" s="69" t="s">
        <v>40</v>
      </c>
      <c r="B57" s="132"/>
      <c r="C57" s="123"/>
      <c r="D57" s="55" t="s">
        <v>141</v>
      </c>
      <c r="E57" s="70"/>
      <c r="F57" s="70"/>
      <c r="G57" s="146"/>
      <c r="H57" s="134"/>
      <c r="I57" s="138"/>
      <c r="J57" s="70"/>
      <c r="K57" s="134"/>
      <c r="L57" s="173"/>
    </row>
    <row r="58" spans="1:12" ht="80.25" customHeight="1" x14ac:dyDescent="0.35">
      <c r="A58" s="69" t="s">
        <v>41</v>
      </c>
      <c r="B58" s="132" t="s">
        <v>125</v>
      </c>
      <c r="C58" s="123" t="s">
        <v>42</v>
      </c>
      <c r="D58" s="55" t="s">
        <v>143</v>
      </c>
      <c r="E58" s="70"/>
      <c r="F58" s="70"/>
      <c r="G58" s="146"/>
      <c r="H58" s="138"/>
      <c r="I58" s="123"/>
      <c r="J58" s="70"/>
      <c r="K58" s="134"/>
      <c r="L58" s="173"/>
    </row>
    <row r="59" spans="1:12" ht="80.25" customHeight="1" x14ac:dyDescent="0.35">
      <c r="A59" s="69" t="s">
        <v>43</v>
      </c>
      <c r="B59" s="132"/>
      <c r="C59" s="123"/>
      <c r="D59" s="55" t="s">
        <v>144</v>
      </c>
      <c r="E59" s="70"/>
      <c r="F59" s="70"/>
      <c r="G59" s="146"/>
      <c r="H59" s="138"/>
      <c r="I59" s="123"/>
      <c r="J59" s="70"/>
      <c r="K59" s="134"/>
      <c r="L59" s="173"/>
    </row>
    <row r="60" spans="1:12" ht="80.25" customHeight="1" x14ac:dyDescent="0.35">
      <c r="A60" s="69" t="s">
        <v>44</v>
      </c>
      <c r="B60" s="132"/>
      <c r="C60" s="128" t="s">
        <v>145</v>
      </c>
      <c r="D60" s="55" t="s">
        <v>146</v>
      </c>
      <c r="E60" s="70"/>
      <c r="F60" s="70"/>
      <c r="G60" s="135"/>
      <c r="H60" s="126"/>
      <c r="I60" s="128"/>
      <c r="J60" s="70"/>
      <c r="K60" s="143"/>
      <c r="L60" s="174"/>
    </row>
    <row r="61" spans="1:12" ht="217" customHeight="1" x14ac:dyDescent="0.35">
      <c r="A61" s="69" t="s">
        <v>45</v>
      </c>
      <c r="B61" s="132"/>
      <c r="C61" s="129"/>
      <c r="D61" s="55" t="s">
        <v>147</v>
      </c>
      <c r="E61" s="70"/>
      <c r="F61" s="70"/>
      <c r="G61" s="137"/>
      <c r="H61" s="127"/>
      <c r="I61" s="129"/>
      <c r="J61" s="70"/>
      <c r="K61" s="145"/>
      <c r="L61" s="176"/>
    </row>
    <row r="62" spans="1:12" ht="80.25" customHeight="1" x14ac:dyDescent="0.35">
      <c r="A62" s="69" t="s">
        <v>48</v>
      </c>
      <c r="B62" s="132"/>
      <c r="C62" s="128" t="s">
        <v>148</v>
      </c>
      <c r="D62" s="55" t="s">
        <v>149</v>
      </c>
      <c r="E62" s="70"/>
      <c r="F62" s="70"/>
      <c r="G62" s="135"/>
      <c r="H62" s="126"/>
      <c r="I62" s="128"/>
      <c r="J62" s="71"/>
      <c r="K62" s="143"/>
      <c r="L62" s="174"/>
    </row>
    <row r="63" spans="1:12" ht="180" customHeight="1" x14ac:dyDescent="0.35">
      <c r="A63" s="69" t="s">
        <v>50</v>
      </c>
      <c r="B63" s="132"/>
      <c r="C63" s="129"/>
      <c r="D63" s="55" t="s">
        <v>150</v>
      </c>
      <c r="E63" s="70"/>
      <c r="F63" s="70"/>
      <c r="G63" s="137"/>
      <c r="H63" s="127"/>
      <c r="I63" s="129"/>
      <c r="J63" s="71"/>
      <c r="K63" s="145"/>
      <c r="L63" s="176"/>
    </row>
    <row r="64" spans="1:12" ht="80.25" customHeight="1" x14ac:dyDescent="0.35">
      <c r="A64" s="69" t="s">
        <v>52</v>
      </c>
      <c r="B64" s="132"/>
      <c r="C64" s="123" t="s">
        <v>49</v>
      </c>
      <c r="D64" s="55" t="s">
        <v>151</v>
      </c>
      <c r="E64" s="70"/>
      <c r="F64" s="70"/>
      <c r="G64" s="146"/>
      <c r="H64" s="138"/>
      <c r="I64" s="123"/>
      <c r="J64" s="71"/>
      <c r="K64" s="134"/>
      <c r="L64" s="173"/>
    </row>
    <row r="65" spans="1:12" ht="80.25" customHeight="1" x14ac:dyDescent="0.35">
      <c r="A65" s="69" t="s">
        <v>54</v>
      </c>
      <c r="B65" s="132"/>
      <c r="C65" s="123"/>
      <c r="D65" s="74" t="s">
        <v>51</v>
      </c>
      <c r="E65" s="70"/>
      <c r="F65" s="70"/>
      <c r="G65" s="146"/>
      <c r="H65" s="138"/>
      <c r="I65" s="123"/>
      <c r="J65" s="71"/>
      <c r="K65" s="134"/>
      <c r="L65" s="173"/>
    </row>
    <row r="66" spans="1:12" ht="80.25" customHeight="1" x14ac:dyDescent="0.35">
      <c r="A66" s="69" t="s">
        <v>212</v>
      </c>
      <c r="B66" s="132"/>
      <c r="C66" s="123" t="s">
        <v>53</v>
      </c>
      <c r="D66" s="55" t="s">
        <v>152</v>
      </c>
      <c r="E66" s="70"/>
      <c r="F66" s="70"/>
      <c r="G66" s="146"/>
      <c r="H66" s="138"/>
      <c r="I66" s="123"/>
      <c r="J66" s="70"/>
      <c r="K66" s="134"/>
      <c r="L66" s="173"/>
    </row>
    <row r="67" spans="1:12" ht="80.25" customHeight="1" x14ac:dyDescent="0.35">
      <c r="A67" s="69" t="s">
        <v>213</v>
      </c>
      <c r="B67" s="132"/>
      <c r="C67" s="123"/>
      <c r="D67" s="55" t="s">
        <v>153</v>
      </c>
      <c r="E67" s="70"/>
      <c r="F67" s="70"/>
      <c r="G67" s="146"/>
      <c r="H67" s="138"/>
      <c r="I67" s="123"/>
      <c r="J67" s="70"/>
      <c r="K67" s="134"/>
      <c r="L67" s="173"/>
    </row>
    <row r="68" spans="1:12" ht="80.25" customHeight="1" x14ac:dyDescent="0.35">
      <c r="A68" s="69" t="s">
        <v>55</v>
      </c>
      <c r="B68" s="132" t="s">
        <v>56</v>
      </c>
      <c r="C68" s="128" t="s">
        <v>57</v>
      </c>
      <c r="D68" s="72" t="s">
        <v>154</v>
      </c>
      <c r="E68" s="70"/>
      <c r="F68" s="70"/>
      <c r="G68" s="146"/>
      <c r="H68" s="123"/>
      <c r="I68" s="138"/>
      <c r="J68" s="71"/>
      <c r="K68" s="134"/>
      <c r="L68" s="172"/>
    </row>
    <row r="69" spans="1:12" ht="80.25" customHeight="1" x14ac:dyDescent="0.35">
      <c r="A69" s="69" t="s">
        <v>58</v>
      </c>
      <c r="B69" s="132"/>
      <c r="C69" s="129"/>
      <c r="D69" s="55" t="s">
        <v>155</v>
      </c>
      <c r="E69" s="70"/>
      <c r="F69" s="70"/>
      <c r="G69" s="146"/>
      <c r="H69" s="123"/>
      <c r="I69" s="138"/>
      <c r="J69" s="71"/>
      <c r="K69" s="134"/>
      <c r="L69" s="172"/>
    </row>
    <row r="70" spans="1:12" ht="80.25" customHeight="1" x14ac:dyDescent="0.35">
      <c r="A70" s="69" t="s">
        <v>207</v>
      </c>
      <c r="B70" s="132"/>
      <c r="C70" s="128" t="s">
        <v>60</v>
      </c>
      <c r="D70" s="55" t="s">
        <v>156</v>
      </c>
      <c r="E70" s="70"/>
      <c r="F70" s="70"/>
      <c r="G70" s="146"/>
      <c r="H70" s="138"/>
      <c r="I70" s="123"/>
      <c r="J70" s="71"/>
      <c r="K70" s="143"/>
      <c r="L70" s="173"/>
    </row>
    <row r="71" spans="1:12" ht="80.25" customHeight="1" x14ac:dyDescent="0.35">
      <c r="A71" s="69" t="s">
        <v>208</v>
      </c>
      <c r="B71" s="132"/>
      <c r="C71" s="140"/>
      <c r="D71" s="55" t="s">
        <v>157</v>
      </c>
      <c r="E71" s="70"/>
      <c r="F71" s="70"/>
      <c r="G71" s="146"/>
      <c r="H71" s="138"/>
      <c r="I71" s="123"/>
      <c r="J71" s="71"/>
      <c r="K71" s="144"/>
      <c r="L71" s="173"/>
    </row>
    <row r="72" spans="1:12" ht="80.25" customHeight="1" x14ac:dyDescent="0.35">
      <c r="A72" s="69" t="s">
        <v>209</v>
      </c>
      <c r="B72" s="132"/>
      <c r="C72" s="140"/>
      <c r="D72" s="72" t="s">
        <v>158</v>
      </c>
      <c r="E72" s="70"/>
      <c r="F72" s="70"/>
      <c r="G72" s="146"/>
      <c r="H72" s="138"/>
      <c r="I72" s="123"/>
      <c r="J72" s="71"/>
      <c r="K72" s="144"/>
      <c r="L72" s="173"/>
    </row>
    <row r="73" spans="1:12" ht="80.25" customHeight="1" x14ac:dyDescent="0.35">
      <c r="A73" s="69" t="s">
        <v>210</v>
      </c>
      <c r="B73" s="132"/>
      <c r="C73" s="129"/>
      <c r="D73" s="55" t="s">
        <v>159</v>
      </c>
      <c r="E73" s="70"/>
      <c r="F73" s="70"/>
      <c r="G73" s="146"/>
      <c r="H73" s="138"/>
      <c r="I73" s="123"/>
      <c r="J73" s="71"/>
      <c r="K73" s="145"/>
      <c r="L73" s="173"/>
    </row>
    <row r="74" spans="1:12" ht="90.75" customHeight="1" x14ac:dyDescent="0.35">
      <c r="A74" s="69" t="s">
        <v>59</v>
      </c>
      <c r="B74" s="132"/>
      <c r="C74" s="70" t="s">
        <v>62</v>
      </c>
      <c r="D74" s="55" t="s">
        <v>160</v>
      </c>
      <c r="E74" s="70"/>
      <c r="F74" s="70"/>
      <c r="G74" s="75"/>
      <c r="H74" s="70"/>
      <c r="I74" s="76"/>
      <c r="J74" s="71"/>
      <c r="K74" s="71"/>
      <c r="L74" s="77"/>
    </row>
    <row r="75" spans="1:12" ht="80.25" customHeight="1" x14ac:dyDescent="0.35">
      <c r="A75" s="69" t="s">
        <v>61</v>
      </c>
      <c r="B75" s="132"/>
      <c r="C75" s="123" t="s">
        <v>63</v>
      </c>
      <c r="D75" s="55" t="s">
        <v>161</v>
      </c>
      <c r="E75" s="70"/>
      <c r="F75" s="70"/>
      <c r="G75" s="146"/>
      <c r="H75" s="138"/>
      <c r="I75" s="123"/>
      <c r="J75" s="71"/>
      <c r="K75" s="143"/>
      <c r="L75" s="173"/>
    </row>
    <row r="76" spans="1:12" ht="80.25" customHeight="1" x14ac:dyDescent="0.35">
      <c r="A76" s="69" t="s">
        <v>237</v>
      </c>
      <c r="B76" s="132"/>
      <c r="C76" s="123"/>
      <c r="D76" s="55" t="s">
        <v>162</v>
      </c>
      <c r="E76" s="70"/>
      <c r="F76" s="70"/>
      <c r="G76" s="146"/>
      <c r="H76" s="138"/>
      <c r="I76" s="123"/>
      <c r="J76" s="71"/>
      <c r="K76" s="145"/>
      <c r="L76" s="173"/>
    </row>
    <row r="77" spans="1:12" ht="97.5" customHeight="1" x14ac:dyDescent="0.35">
      <c r="A77" s="69" t="s">
        <v>64</v>
      </c>
      <c r="B77" s="132" t="s">
        <v>65</v>
      </c>
      <c r="C77" s="123" t="s">
        <v>66</v>
      </c>
      <c r="D77" s="55" t="s">
        <v>163</v>
      </c>
      <c r="E77" s="70"/>
      <c r="F77" s="70"/>
      <c r="G77" s="146"/>
      <c r="H77" s="147"/>
      <c r="I77" s="138"/>
      <c r="J77" s="71"/>
      <c r="K77" s="134"/>
      <c r="L77" s="173"/>
    </row>
    <row r="78" spans="1:12" ht="80.25" customHeight="1" x14ac:dyDescent="0.35">
      <c r="A78" s="69" t="s">
        <v>67</v>
      </c>
      <c r="B78" s="132"/>
      <c r="C78" s="123"/>
      <c r="D78" s="55" t="s">
        <v>68</v>
      </c>
      <c r="E78" s="70"/>
      <c r="F78" s="70"/>
      <c r="G78" s="146"/>
      <c r="H78" s="147"/>
      <c r="I78" s="138"/>
      <c r="J78" s="71"/>
      <c r="K78" s="134"/>
      <c r="L78" s="173"/>
    </row>
    <row r="79" spans="1:12" ht="80.25" customHeight="1" x14ac:dyDescent="0.35">
      <c r="A79" s="69" t="s">
        <v>69</v>
      </c>
      <c r="B79" s="132"/>
      <c r="C79" s="123" t="s">
        <v>70</v>
      </c>
      <c r="D79" s="55" t="s">
        <v>71</v>
      </c>
      <c r="E79" s="70"/>
      <c r="F79" s="70"/>
      <c r="G79" s="146"/>
      <c r="H79" s="123"/>
      <c r="I79" s="138"/>
      <c r="J79" s="70"/>
      <c r="K79" s="134"/>
      <c r="L79" s="173"/>
    </row>
    <row r="80" spans="1:12" ht="80.25" customHeight="1" x14ac:dyDescent="0.35">
      <c r="A80" s="69" t="s">
        <v>72</v>
      </c>
      <c r="B80" s="132"/>
      <c r="C80" s="123"/>
      <c r="D80" s="55" t="s">
        <v>164</v>
      </c>
      <c r="E80" s="70"/>
      <c r="F80" s="70"/>
      <c r="G80" s="146"/>
      <c r="H80" s="123"/>
      <c r="I80" s="138"/>
      <c r="J80" s="70"/>
      <c r="K80" s="134"/>
      <c r="L80" s="173"/>
    </row>
    <row r="81" spans="1:12" ht="120.75" customHeight="1" x14ac:dyDescent="0.35">
      <c r="A81" s="69" t="s">
        <v>73</v>
      </c>
      <c r="B81" s="132" t="s">
        <v>74</v>
      </c>
      <c r="C81" s="123" t="s">
        <v>75</v>
      </c>
      <c r="D81" s="55" t="s">
        <v>165</v>
      </c>
      <c r="E81" s="70"/>
      <c r="F81" s="70"/>
      <c r="G81" s="146"/>
      <c r="H81" s="123"/>
      <c r="I81" s="138"/>
      <c r="J81" s="70"/>
      <c r="K81" s="134"/>
      <c r="L81" s="173"/>
    </row>
    <row r="82" spans="1:12" ht="80.25" customHeight="1" x14ac:dyDescent="0.35">
      <c r="A82" s="69" t="s">
        <v>76</v>
      </c>
      <c r="B82" s="132"/>
      <c r="C82" s="123"/>
      <c r="D82" s="55" t="s">
        <v>166</v>
      </c>
      <c r="E82" s="70"/>
      <c r="F82" s="70"/>
      <c r="G82" s="146"/>
      <c r="H82" s="123"/>
      <c r="I82" s="138"/>
      <c r="J82" s="70"/>
      <c r="K82" s="134"/>
      <c r="L82" s="173"/>
    </row>
    <row r="83" spans="1:12" ht="80.25" customHeight="1" x14ac:dyDescent="0.35">
      <c r="A83" s="69" t="s">
        <v>77</v>
      </c>
      <c r="B83" s="132"/>
      <c r="C83" s="128" t="s">
        <v>78</v>
      </c>
      <c r="D83" s="55" t="s">
        <v>167</v>
      </c>
      <c r="E83" s="70"/>
      <c r="F83" s="70"/>
      <c r="G83" s="124"/>
      <c r="H83" s="128"/>
      <c r="I83" s="126"/>
      <c r="J83" s="70"/>
      <c r="K83" s="143"/>
      <c r="L83" s="174"/>
    </row>
    <row r="84" spans="1:12" ht="80.25" customHeight="1" x14ac:dyDescent="0.35">
      <c r="A84" s="69" t="s">
        <v>79</v>
      </c>
      <c r="B84" s="132"/>
      <c r="C84" s="140"/>
      <c r="D84" s="55" t="s">
        <v>168</v>
      </c>
      <c r="E84" s="70"/>
      <c r="F84" s="70"/>
      <c r="G84" s="139"/>
      <c r="H84" s="140"/>
      <c r="I84" s="141"/>
      <c r="J84" s="70"/>
      <c r="K84" s="144"/>
      <c r="L84" s="175"/>
    </row>
    <row r="85" spans="1:12" ht="111" customHeight="1" x14ac:dyDescent="0.35">
      <c r="A85" s="69" t="s">
        <v>80</v>
      </c>
      <c r="B85" s="132"/>
      <c r="C85" s="140"/>
      <c r="D85" s="55" t="s">
        <v>169</v>
      </c>
      <c r="E85" s="70"/>
      <c r="F85" s="70"/>
      <c r="G85" s="139"/>
      <c r="H85" s="140"/>
      <c r="I85" s="141"/>
      <c r="J85" s="70"/>
      <c r="K85" s="144"/>
      <c r="L85" s="175"/>
    </row>
    <row r="86" spans="1:12" ht="80.25" customHeight="1" x14ac:dyDescent="0.35">
      <c r="A86" s="69" t="s">
        <v>214</v>
      </c>
      <c r="B86" s="132"/>
      <c r="C86" s="129"/>
      <c r="D86" s="55" t="s">
        <v>171</v>
      </c>
      <c r="E86" s="70"/>
      <c r="F86" s="70"/>
      <c r="G86" s="125"/>
      <c r="H86" s="129"/>
      <c r="I86" s="127"/>
      <c r="J86" s="70"/>
      <c r="K86" s="145"/>
      <c r="L86" s="176"/>
    </row>
    <row r="87" spans="1:12" ht="80.25" customHeight="1" x14ac:dyDescent="0.35">
      <c r="A87" s="69" t="s">
        <v>81</v>
      </c>
      <c r="B87" s="132" t="s">
        <v>82</v>
      </c>
      <c r="C87" s="128" t="s">
        <v>83</v>
      </c>
      <c r="D87" s="55" t="s">
        <v>174</v>
      </c>
      <c r="E87" s="70"/>
      <c r="F87" s="70"/>
      <c r="G87" s="124"/>
      <c r="H87" s="128"/>
      <c r="I87" s="126"/>
      <c r="J87" s="70"/>
      <c r="K87" s="143"/>
      <c r="L87" s="178"/>
    </row>
    <row r="88" spans="1:12" ht="80.25" customHeight="1" x14ac:dyDescent="0.35">
      <c r="A88" s="69" t="s">
        <v>84</v>
      </c>
      <c r="B88" s="132"/>
      <c r="C88" s="140"/>
      <c r="D88" s="55" t="s">
        <v>175</v>
      </c>
      <c r="E88" s="70"/>
      <c r="F88" s="70"/>
      <c r="G88" s="139"/>
      <c r="H88" s="140"/>
      <c r="I88" s="141"/>
      <c r="J88" s="70"/>
      <c r="K88" s="144"/>
      <c r="L88" s="179"/>
    </row>
    <row r="89" spans="1:12" ht="80.25" customHeight="1" x14ac:dyDescent="0.35">
      <c r="A89" s="69" t="s">
        <v>179</v>
      </c>
      <c r="B89" s="132"/>
      <c r="C89" s="129"/>
      <c r="D89" s="55" t="s">
        <v>176</v>
      </c>
      <c r="E89" s="70"/>
      <c r="F89" s="70"/>
      <c r="G89" s="125"/>
      <c r="H89" s="129"/>
      <c r="I89" s="127"/>
      <c r="J89" s="70"/>
      <c r="K89" s="145"/>
      <c r="L89" s="180"/>
    </row>
    <row r="90" spans="1:12" ht="80.25" customHeight="1" x14ac:dyDescent="0.35">
      <c r="A90" s="69" t="s">
        <v>85</v>
      </c>
      <c r="B90" s="132"/>
      <c r="C90" s="123" t="s">
        <v>86</v>
      </c>
      <c r="D90" s="55" t="s">
        <v>177</v>
      </c>
      <c r="E90" s="70"/>
      <c r="F90" s="70"/>
      <c r="G90" s="146"/>
      <c r="H90" s="123"/>
      <c r="I90" s="138"/>
      <c r="J90" s="70"/>
      <c r="K90" s="134"/>
      <c r="L90" s="181"/>
    </row>
    <row r="91" spans="1:12" ht="80.25" customHeight="1" x14ac:dyDescent="0.35">
      <c r="A91" s="69" t="s">
        <v>87</v>
      </c>
      <c r="B91" s="132"/>
      <c r="C91" s="123"/>
      <c r="D91" s="55" t="s">
        <v>178</v>
      </c>
      <c r="E91" s="70"/>
      <c r="F91" s="70"/>
      <c r="G91" s="146"/>
      <c r="H91" s="123"/>
      <c r="I91" s="138"/>
      <c r="J91" s="70"/>
      <c r="K91" s="134"/>
      <c r="L91" s="181"/>
    </row>
    <row r="92" spans="1:12" ht="80.25" customHeight="1" x14ac:dyDescent="0.35">
      <c r="A92" s="69" t="s">
        <v>88</v>
      </c>
      <c r="B92" s="132" t="s">
        <v>89</v>
      </c>
      <c r="C92" s="128" t="s">
        <v>83</v>
      </c>
      <c r="D92" s="55" t="s">
        <v>180</v>
      </c>
      <c r="E92" s="70"/>
      <c r="F92" s="70"/>
      <c r="G92" s="124"/>
      <c r="H92" s="128"/>
      <c r="I92" s="126"/>
      <c r="J92" s="70"/>
      <c r="K92" s="143"/>
      <c r="L92" s="178"/>
    </row>
    <row r="93" spans="1:12" ht="80.25" customHeight="1" x14ac:dyDescent="0.35">
      <c r="A93" s="69" t="s">
        <v>90</v>
      </c>
      <c r="B93" s="132"/>
      <c r="C93" s="140"/>
      <c r="D93" s="55" t="s">
        <v>181</v>
      </c>
      <c r="E93" s="70"/>
      <c r="F93" s="70"/>
      <c r="G93" s="139"/>
      <c r="H93" s="140"/>
      <c r="I93" s="141"/>
      <c r="J93" s="70"/>
      <c r="K93" s="144"/>
      <c r="L93" s="179"/>
    </row>
    <row r="94" spans="1:12" ht="80.25" customHeight="1" x14ac:dyDescent="0.35">
      <c r="A94" s="69" t="s">
        <v>211</v>
      </c>
      <c r="B94" s="132"/>
      <c r="C94" s="129"/>
      <c r="D94" s="74" t="s">
        <v>176</v>
      </c>
      <c r="E94" s="70"/>
      <c r="F94" s="70"/>
      <c r="G94" s="125"/>
      <c r="H94" s="129"/>
      <c r="I94" s="127"/>
      <c r="J94" s="70"/>
      <c r="K94" s="145"/>
      <c r="L94" s="180"/>
    </row>
    <row r="95" spans="1:12" ht="80.25" customHeight="1" x14ac:dyDescent="0.35">
      <c r="A95" s="69" t="s">
        <v>91</v>
      </c>
      <c r="B95" s="132"/>
      <c r="C95" s="123" t="s">
        <v>86</v>
      </c>
      <c r="D95" s="55" t="s">
        <v>182</v>
      </c>
      <c r="E95" s="70"/>
      <c r="F95" s="70"/>
      <c r="G95" s="146"/>
      <c r="H95" s="123"/>
      <c r="I95" s="138"/>
      <c r="J95" s="70"/>
      <c r="K95" s="134"/>
      <c r="L95" s="181"/>
    </row>
    <row r="96" spans="1:12" ht="80.25" customHeight="1" x14ac:dyDescent="0.35">
      <c r="A96" s="69" t="s">
        <v>92</v>
      </c>
      <c r="B96" s="132"/>
      <c r="C96" s="123"/>
      <c r="D96" s="55" t="s">
        <v>183</v>
      </c>
      <c r="E96" s="70"/>
      <c r="F96" s="70"/>
      <c r="G96" s="146"/>
      <c r="H96" s="123"/>
      <c r="I96" s="138"/>
      <c r="J96" s="70"/>
      <c r="K96" s="134"/>
      <c r="L96" s="181"/>
    </row>
    <row r="97" spans="1:12" ht="80.25" customHeight="1" x14ac:dyDescent="0.35">
      <c r="A97" s="69" t="s">
        <v>93</v>
      </c>
      <c r="B97" s="132" t="s">
        <v>94</v>
      </c>
      <c r="C97" s="128" t="s">
        <v>95</v>
      </c>
      <c r="D97" s="55" t="s">
        <v>184</v>
      </c>
      <c r="E97" s="70"/>
      <c r="F97" s="70"/>
      <c r="G97" s="146"/>
      <c r="H97" s="123"/>
      <c r="I97" s="138"/>
      <c r="J97" s="70"/>
      <c r="K97" s="134"/>
      <c r="L97" s="172"/>
    </row>
    <row r="98" spans="1:12" ht="80.25" customHeight="1" x14ac:dyDescent="0.35">
      <c r="A98" s="69" t="s">
        <v>96</v>
      </c>
      <c r="B98" s="132"/>
      <c r="C98" s="140"/>
      <c r="D98" s="78" t="s">
        <v>170</v>
      </c>
      <c r="E98" s="70"/>
      <c r="F98" s="70"/>
      <c r="G98" s="146"/>
      <c r="H98" s="123"/>
      <c r="I98" s="138"/>
      <c r="J98" s="70"/>
      <c r="K98" s="134"/>
      <c r="L98" s="172"/>
    </row>
    <row r="99" spans="1:12" ht="80.25" customHeight="1" x14ac:dyDescent="0.35">
      <c r="A99" s="69" t="s">
        <v>97</v>
      </c>
      <c r="B99" s="132"/>
      <c r="C99" s="140"/>
      <c r="D99" s="78" t="s">
        <v>172</v>
      </c>
      <c r="E99" s="70"/>
      <c r="F99" s="70"/>
      <c r="G99" s="146"/>
      <c r="H99" s="123"/>
      <c r="I99" s="138"/>
      <c r="J99" s="70"/>
      <c r="K99" s="134"/>
      <c r="L99" s="172"/>
    </row>
    <row r="100" spans="1:12" ht="80.25" customHeight="1" x14ac:dyDescent="0.35">
      <c r="A100" s="69" t="s">
        <v>99</v>
      </c>
      <c r="B100" s="132"/>
      <c r="C100" s="140"/>
      <c r="D100" s="55" t="s">
        <v>185</v>
      </c>
      <c r="E100" s="70"/>
      <c r="F100" s="70"/>
      <c r="G100" s="146"/>
      <c r="H100" s="123"/>
      <c r="I100" s="138"/>
      <c r="J100" s="70"/>
      <c r="K100" s="134"/>
      <c r="L100" s="172"/>
    </row>
    <row r="101" spans="1:12" ht="80.25" customHeight="1" x14ac:dyDescent="0.35">
      <c r="A101" s="69" t="s">
        <v>101</v>
      </c>
      <c r="B101" s="132"/>
      <c r="C101" s="140"/>
      <c r="D101" s="55" t="s">
        <v>98</v>
      </c>
      <c r="E101" s="70"/>
      <c r="F101" s="70"/>
      <c r="G101" s="146"/>
      <c r="H101" s="123"/>
      <c r="I101" s="138"/>
      <c r="J101" s="70"/>
      <c r="K101" s="134"/>
      <c r="L101" s="172"/>
    </row>
    <row r="102" spans="1:12" ht="80.25" customHeight="1" x14ac:dyDescent="0.35">
      <c r="A102" s="69" t="s">
        <v>198</v>
      </c>
      <c r="B102" s="132"/>
      <c r="C102" s="140"/>
      <c r="D102" s="55" t="s">
        <v>100</v>
      </c>
      <c r="E102" s="70"/>
      <c r="F102" s="70"/>
      <c r="G102" s="146"/>
      <c r="H102" s="123"/>
      <c r="I102" s="138"/>
      <c r="J102" s="70"/>
      <c r="K102" s="134"/>
      <c r="L102" s="172"/>
    </row>
    <row r="103" spans="1:12" ht="80.25" customHeight="1" x14ac:dyDescent="0.35">
      <c r="A103" s="69" t="s">
        <v>199</v>
      </c>
      <c r="B103" s="132"/>
      <c r="C103" s="140"/>
      <c r="D103" s="55" t="s">
        <v>186</v>
      </c>
      <c r="E103" s="70"/>
      <c r="F103" s="70"/>
      <c r="G103" s="146"/>
      <c r="H103" s="123"/>
      <c r="I103" s="138"/>
      <c r="J103" s="70"/>
      <c r="K103" s="134"/>
      <c r="L103" s="172"/>
    </row>
    <row r="104" spans="1:12" ht="80.25" customHeight="1" x14ac:dyDescent="0.35">
      <c r="A104" s="69" t="s">
        <v>200</v>
      </c>
      <c r="B104" s="132"/>
      <c r="C104" s="140"/>
      <c r="D104" s="55" t="s">
        <v>187</v>
      </c>
      <c r="E104" s="70"/>
      <c r="F104" s="70"/>
      <c r="G104" s="146"/>
      <c r="H104" s="123"/>
      <c r="I104" s="138"/>
      <c r="J104" s="70"/>
      <c r="K104" s="134"/>
      <c r="L104" s="172"/>
    </row>
    <row r="105" spans="1:12" ht="80.25" customHeight="1" x14ac:dyDescent="0.35">
      <c r="A105" s="69" t="s">
        <v>201</v>
      </c>
      <c r="B105" s="132"/>
      <c r="C105" s="140"/>
      <c r="D105" s="55" t="s">
        <v>188</v>
      </c>
      <c r="E105" s="70"/>
      <c r="F105" s="70"/>
      <c r="G105" s="146"/>
      <c r="H105" s="123"/>
      <c r="I105" s="138"/>
      <c r="J105" s="70"/>
      <c r="K105" s="134"/>
      <c r="L105" s="172"/>
    </row>
    <row r="106" spans="1:12" ht="80.25" customHeight="1" x14ac:dyDescent="0.35">
      <c r="A106" s="69" t="s">
        <v>202</v>
      </c>
      <c r="B106" s="132"/>
      <c r="C106" s="140"/>
      <c r="D106" s="74" t="s">
        <v>189</v>
      </c>
      <c r="E106" s="70"/>
      <c r="F106" s="70"/>
      <c r="G106" s="146"/>
      <c r="H106" s="123"/>
      <c r="I106" s="138"/>
      <c r="J106" s="70"/>
      <c r="K106" s="134"/>
      <c r="L106" s="172"/>
    </row>
    <row r="107" spans="1:12" ht="80.25" customHeight="1" x14ac:dyDescent="0.35">
      <c r="A107" s="69" t="s">
        <v>203</v>
      </c>
      <c r="B107" s="132"/>
      <c r="C107" s="140"/>
      <c r="D107" s="74" t="s">
        <v>190</v>
      </c>
      <c r="E107" s="70"/>
      <c r="F107" s="70"/>
      <c r="G107" s="146"/>
      <c r="H107" s="123"/>
      <c r="I107" s="138"/>
      <c r="J107" s="70"/>
      <c r="K107" s="134"/>
      <c r="L107" s="172"/>
    </row>
    <row r="108" spans="1:12" ht="80.25" customHeight="1" x14ac:dyDescent="0.35">
      <c r="A108" s="69" t="s">
        <v>215</v>
      </c>
      <c r="B108" s="132"/>
      <c r="C108" s="140"/>
      <c r="D108" s="74" t="s">
        <v>191</v>
      </c>
      <c r="E108" s="70"/>
      <c r="F108" s="70"/>
      <c r="G108" s="146"/>
      <c r="H108" s="123"/>
      <c r="I108" s="138"/>
      <c r="J108" s="70"/>
      <c r="K108" s="134"/>
      <c r="L108" s="172"/>
    </row>
    <row r="109" spans="1:12" ht="80.25" customHeight="1" x14ac:dyDescent="0.35">
      <c r="A109" s="69" t="s">
        <v>216</v>
      </c>
      <c r="B109" s="132"/>
      <c r="C109" s="129"/>
      <c r="D109" s="74" t="s">
        <v>192</v>
      </c>
      <c r="E109" s="70"/>
      <c r="F109" s="70"/>
      <c r="G109" s="146"/>
      <c r="H109" s="123"/>
      <c r="I109" s="138"/>
      <c r="J109" s="70"/>
      <c r="K109" s="134"/>
      <c r="L109" s="172"/>
    </row>
    <row r="110" spans="1:12" ht="80.25" customHeight="1" x14ac:dyDescent="0.35">
      <c r="A110" s="69" t="s">
        <v>102</v>
      </c>
      <c r="B110" s="132"/>
      <c r="C110" s="128" t="s">
        <v>193</v>
      </c>
      <c r="D110" s="78" t="s">
        <v>298</v>
      </c>
      <c r="E110" s="70"/>
      <c r="F110" s="70"/>
      <c r="G110" s="124"/>
      <c r="H110" s="128"/>
      <c r="I110" s="126"/>
      <c r="J110" s="70"/>
      <c r="K110" s="143"/>
      <c r="L110" s="178"/>
    </row>
    <row r="111" spans="1:12" ht="80.25" customHeight="1" x14ac:dyDescent="0.35">
      <c r="A111" s="69" t="s">
        <v>103</v>
      </c>
      <c r="B111" s="132"/>
      <c r="C111" s="140"/>
      <c r="D111" s="78" t="s">
        <v>299</v>
      </c>
      <c r="E111" s="70"/>
      <c r="F111" s="70"/>
      <c r="G111" s="139"/>
      <c r="H111" s="140"/>
      <c r="I111" s="141"/>
      <c r="J111" s="70"/>
      <c r="K111" s="144"/>
      <c r="L111" s="179"/>
    </row>
    <row r="112" spans="1:12" ht="80.25" customHeight="1" x14ac:dyDescent="0.35">
      <c r="A112" s="69" t="s">
        <v>104</v>
      </c>
      <c r="B112" s="132"/>
      <c r="C112" s="129"/>
      <c r="D112" s="78" t="s">
        <v>300</v>
      </c>
      <c r="E112" s="70"/>
      <c r="F112" s="70"/>
      <c r="G112" s="125"/>
      <c r="H112" s="129"/>
      <c r="I112" s="127"/>
      <c r="J112" s="70"/>
      <c r="K112" s="145"/>
      <c r="L112" s="180"/>
    </row>
    <row r="113" spans="1:12" ht="80.25" customHeight="1" x14ac:dyDescent="0.35">
      <c r="A113" s="69" t="s">
        <v>204</v>
      </c>
      <c r="B113" s="132"/>
      <c r="C113" s="123" t="s">
        <v>197</v>
      </c>
      <c r="D113" s="55" t="s">
        <v>194</v>
      </c>
      <c r="E113" s="70"/>
      <c r="F113" s="70"/>
      <c r="G113" s="124"/>
      <c r="H113" s="128"/>
      <c r="I113" s="126"/>
      <c r="J113" s="70"/>
      <c r="K113" s="143"/>
      <c r="L113" s="178"/>
    </row>
    <row r="114" spans="1:12" ht="80.25" customHeight="1" x14ac:dyDescent="0.35">
      <c r="A114" s="69" t="s">
        <v>205</v>
      </c>
      <c r="B114" s="132"/>
      <c r="C114" s="123"/>
      <c r="D114" s="55" t="s">
        <v>195</v>
      </c>
      <c r="E114" s="70"/>
      <c r="F114" s="70"/>
      <c r="G114" s="139"/>
      <c r="H114" s="140"/>
      <c r="I114" s="141"/>
      <c r="J114" s="70"/>
      <c r="K114" s="144"/>
      <c r="L114" s="179"/>
    </row>
    <row r="115" spans="1:12" ht="80.25" customHeight="1" x14ac:dyDescent="0.35">
      <c r="A115" s="69" t="s">
        <v>206</v>
      </c>
      <c r="B115" s="132"/>
      <c r="C115" s="123"/>
      <c r="D115" s="55" t="s">
        <v>196</v>
      </c>
      <c r="E115" s="70"/>
      <c r="F115" s="70"/>
      <c r="G115" s="125"/>
      <c r="H115" s="129"/>
      <c r="I115" s="127"/>
      <c r="J115" s="70"/>
      <c r="K115" s="145"/>
      <c r="L115" s="180"/>
    </row>
    <row r="116" spans="1:12" x14ac:dyDescent="0.35">
      <c r="A116" s="79"/>
      <c r="B116" s="80"/>
      <c r="C116" s="81"/>
      <c r="D116" s="80"/>
      <c r="E116" s="79"/>
      <c r="F116" s="79"/>
      <c r="G116" s="82"/>
      <c r="H116" s="81"/>
      <c r="I116" s="83"/>
      <c r="J116" s="83"/>
      <c r="K116" s="83"/>
    </row>
    <row r="117" spans="1:12" ht="200.25" customHeight="1" x14ac:dyDescent="0.35">
      <c r="A117" s="79"/>
      <c r="B117" s="84" t="s">
        <v>264</v>
      </c>
      <c r="C117" s="132"/>
      <c r="D117" s="132"/>
      <c r="E117" s="132"/>
      <c r="F117" s="132"/>
      <c r="G117" s="132"/>
      <c r="H117" s="132"/>
      <c r="I117" s="132"/>
      <c r="J117" s="132"/>
      <c r="K117" s="132"/>
      <c r="L117" s="132"/>
    </row>
    <row r="118" spans="1:12" x14ac:dyDescent="0.35">
      <c r="A118" s="79"/>
      <c r="B118" s="60" t="s">
        <v>235</v>
      </c>
      <c r="C118" s="115"/>
      <c r="D118" s="117"/>
      <c r="E118" s="64"/>
      <c r="F118" s="64"/>
      <c r="G118" s="64"/>
      <c r="H118" s="64"/>
      <c r="I118" s="64"/>
      <c r="J118" s="64"/>
      <c r="K118" s="64"/>
      <c r="L118" s="64"/>
    </row>
    <row r="120" spans="1:12" x14ac:dyDescent="0.35">
      <c r="B120" s="177" t="s">
        <v>107</v>
      </c>
      <c r="C120" s="177"/>
      <c r="D120" s="177"/>
      <c r="E120" s="177"/>
      <c r="F120" s="47"/>
    </row>
    <row r="121" spans="1:12" x14ac:dyDescent="0.35">
      <c r="B121" s="44" t="s">
        <v>219</v>
      </c>
      <c r="C121" s="85"/>
      <c r="E121" s="53"/>
      <c r="F121" s="53"/>
    </row>
    <row r="122" spans="1:12" x14ac:dyDescent="0.35">
      <c r="B122" s="44" t="s">
        <v>221</v>
      </c>
      <c r="C122" s="85"/>
      <c r="E122" s="53"/>
      <c r="F122" s="53"/>
    </row>
    <row r="123" spans="1:12" x14ac:dyDescent="0.35">
      <c r="B123" s="44" t="s">
        <v>263</v>
      </c>
    </row>
    <row r="125" spans="1:12" x14ac:dyDescent="0.35">
      <c r="B125" s="44" t="s">
        <v>234</v>
      </c>
      <c r="C125" s="53"/>
    </row>
    <row r="126" spans="1:12" x14ac:dyDescent="0.35">
      <c r="B126" s="87"/>
      <c r="C126" s="85"/>
      <c r="D126" s="87"/>
    </row>
    <row r="127" spans="1:12" x14ac:dyDescent="0.35">
      <c r="B127" s="87" t="s">
        <v>109</v>
      </c>
      <c r="C127" s="85"/>
      <c r="D127" s="87"/>
    </row>
    <row r="128" spans="1:12" x14ac:dyDescent="0.35">
      <c r="B128" s="87"/>
      <c r="C128" s="85"/>
      <c r="D128" s="87"/>
    </row>
    <row r="129" spans="2:4" x14ac:dyDescent="0.35">
      <c r="B129" s="87"/>
      <c r="C129" s="85"/>
      <c r="D129" s="87"/>
    </row>
    <row r="130" spans="2:4" x14ac:dyDescent="0.35">
      <c r="B130" s="87"/>
      <c r="C130" s="85"/>
      <c r="D130" s="87"/>
    </row>
    <row r="131" spans="2:4" x14ac:dyDescent="0.35">
      <c r="B131" s="87"/>
      <c r="C131" s="85"/>
      <c r="D131" s="87"/>
    </row>
    <row r="132" spans="2:4" x14ac:dyDescent="0.35">
      <c r="B132" s="87"/>
      <c r="C132" s="85"/>
      <c r="D132" s="87"/>
    </row>
    <row r="133" spans="2:4" x14ac:dyDescent="0.35">
      <c r="B133" s="87"/>
      <c r="C133" s="85"/>
      <c r="D133" s="87"/>
    </row>
    <row r="134" spans="2:4" x14ac:dyDescent="0.35">
      <c r="B134" s="88" t="s">
        <v>110</v>
      </c>
      <c r="C134" s="85"/>
      <c r="D134" s="88" t="s">
        <v>110</v>
      </c>
    </row>
    <row r="135" spans="2:4" x14ac:dyDescent="0.35">
      <c r="B135" s="89" t="s">
        <v>230</v>
      </c>
      <c r="C135" s="85"/>
      <c r="D135" s="89" t="s">
        <v>229</v>
      </c>
    </row>
    <row r="136" spans="2:4" x14ac:dyDescent="0.35">
      <c r="B136" s="86"/>
      <c r="C136" s="85"/>
    </row>
    <row r="137" spans="2:4" x14ac:dyDescent="0.35">
      <c r="B137" s="86"/>
      <c r="C137" s="85"/>
    </row>
    <row r="138" spans="2:4" x14ac:dyDescent="0.35">
      <c r="B138" s="86"/>
      <c r="C138" s="85"/>
    </row>
    <row r="139" spans="2:4" x14ac:dyDescent="0.35">
      <c r="B139" s="86"/>
      <c r="C139" s="85"/>
    </row>
    <row r="140" spans="2:4" x14ac:dyDescent="0.35">
      <c r="B140" s="86"/>
      <c r="C140" s="85"/>
    </row>
    <row r="141" spans="2:4" x14ac:dyDescent="0.35">
      <c r="B141" s="86"/>
      <c r="C141" s="85"/>
    </row>
    <row r="142" spans="2:4" x14ac:dyDescent="0.35">
      <c r="B142" s="86"/>
      <c r="C142" s="85"/>
    </row>
    <row r="143" spans="2:4" x14ac:dyDescent="0.35">
      <c r="B143" s="88" t="s">
        <v>110</v>
      </c>
      <c r="C143" s="85"/>
      <c r="D143" s="88" t="s">
        <v>110</v>
      </c>
    </row>
    <row r="144" spans="2:4" x14ac:dyDescent="0.35">
      <c r="B144" s="89" t="s">
        <v>226</v>
      </c>
      <c r="C144" s="85"/>
      <c r="D144" s="89" t="s">
        <v>227</v>
      </c>
    </row>
  </sheetData>
  <sheetProtection algorithmName="SHA-512" hashValue="+Sw1DLNhHsx4kCztpMIlhElzJZ6VoEWpDI0UWKF2sEBsPTMrExPud0yYSfNf706LCXORtuWqJNzj49StkuZUxg==" saltValue="qDhWcFpnmPdLnyO/13y2AA==" spinCount="100000" sheet="1" objects="1" scenarios="1" selectLockedCells="1" selectUnlockedCells="1"/>
  <protectedRanges>
    <protectedRange sqref="E42:G115 H77:H115 I75 H74 I70 H68 I58:I66 H52:H57 I42:I51 J42:K115 L87:L115 L68" name="Range1"/>
    <protectedRange sqref="C117:L118 B125:D144" name="Range2"/>
    <protectedRange sqref="D8" name="Range3"/>
  </protectedRanges>
  <mergeCells count="211">
    <mergeCell ref="H68:H69"/>
    <mergeCell ref="C70:C73"/>
    <mergeCell ref="G70:G73"/>
    <mergeCell ref="L64:L65"/>
    <mergeCell ref="L66:L67"/>
    <mergeCell ref="L97:L109"/>
    <mergeCell ref="K79:K80"/>
    <mergeCell ref="C83:C86"/>
    <mergeCell ref="G83:G86"/>
    <mergeCell ref="H83:H86"/>
    <mergeCell ref="I83:I86"/>
    <mergeCell ref="K83:K86"/>
    <mergeCell ref="L90:L91"/>
    <mergeCell ref="L95:L96"/>
    <mergeCell ref="C87:C89"/>
    <mergeCell ref="C92:C94"/>
    <mergeCell ref="H70:H73"/>
    <mergeCell ref="I70:I73"/>
    <mergeCell ref="K64:K65"/>
    <mergeCell ref="C66:C67"/>
    <mergeCell ref="G66:G67"/>
    <mergeCell ref="H66:H67"/>
    <mergeCell ref="I66:I67"/>
    <mergeCell ref="L87:L89"/>
    <mergeCell ref="C77:C78"/>
    <mergeCell ref="G77:G78"/>
    <mergeCell ref="H77:H78"/>
    <mergeCell ref="K87:K89"/>
    <mergeCell ref="I87:I89"/>
    <mergeCell ref="H87:H89"/>
    <mergeCell ref="G87:G89"/>
    <mergeCell ref="L92:L94"/>
    <mergeCell ref="K92:K94"/>
    <mergeCell ref="I92:I94"/>
    <mergeCell ref="H92:H94"/>
    <mergeCell ref="B120:E120"/>
    <mergeCell ref="C118:D118"/>
    <mergeCell ref="G92:G94"/>
    <mergeCell ref="L110:L112"/>
    <mergeCell ref="K110:K112"/>
    <mergeCell ref="I110:I112"/>
    <mergeCell ref="H110:H112"/>
    <mergeCell ref="G110:G112"/>
    <mergeCell ref="L113:L115"/>
    <mergeCell ref="K113:K115"/>
    <mergeCell ref="I113:I115"/>
    <mergeCell ref="H113:H115"/>
    <mergeCell ref="G113:G115"/>
    <mergeCell ref="C117:L117"/>
    <mergeCell ref="C110:C112"/>
    <mergeCell ref="C113:C115"/>
    <mergeCell ref="L40:L41"/>
    <mergeCell ref="E39:L39"/>
    <mergeCell ref="L42:L43"/>
    <mergeCell ref="L44:L45"/>
    <mergeCell ref="L46:L47"/>
    <mergeCell ref="L48:L49"/>
    <mergeCell ref="L50:L51"/>
    <mergeCell ref="C90:C91"/>
    <mergeCell ref="G90:G91"/>
    <mergeCell ref="H90:H91"/>
    <mergeCell ref="L52:L53"/>
    <mergeCell ref="L54:L57"/>
    <mergeCell ref="L58:L59"/>
    <mergeCell ref="K66:K67"/>
    <mergeCell ref="K62:K63"/>
    <mergeCell ref="K60:K61"/>
    <mergeCell ref="G60:G61"/>
    <mergeCell ref="G62:G63"/>
    <mergeCell ref="H60:H61"/>
    <mergeCell ref="H62:H63"/>
    <mergeCell ref="I60:I61"/>
    <mergeCell ref="I62:I63"/>
    <mergeCell ref="L60:L61"/>
    <mergeCell ref="L62:L63"/>
    <mergeCell ref="B81:B86"/>
    <mergeCell ref="C81:C82"/>
    <mergeCell ref="G81:G82"/>
    <mergeCell ref="H81:H82"/>
    <mergeCell ref="L68:L69"/>
    <mergeCell ref="L70:L73"/>
    <mergeCell ref="L75:L76"/>
    <mergeCell ref="L77:L78"/>
    <mergeCell ref="L79:L80"/>
    <mergeCell ref="L81:L82"/>
    <mergeCell ref="K70:K73"/>
    <mergeCell ref="C75:C76"/>
    <mergeCell ref="G75:G76"/>
    <mergeCell ref="H75:H76"/>
    <mergeCell ref="I75:I76"/>
    <mergeCell ref="K68:K69"/>
    <mergeCell ref="I68:I69"/>
    <mergeCell ref="L83:L86"/>
    <mergeCell ref="K75:K76"/>
    <mergeCell ref="B77:B80"/>
    <mergeCell ref="I77:I78"/>
    <mergeCell ref="B68:B76"/>
    <mergeCell ref="C68:C69"/>
    <mergeCell ref="G68:G69"/>
    <mergeCell ref="A1:K1"/>
    <mergeCell ref="A2:K2"/>
    <mergeCell ref="H95:H96"/>
    <mergeCell ref="I95:I96"/>
    <mergeCell ref="K95:K96"/>
    <mergeCell ref="B97:B115"/>
    <mergeCell ref="C97:C109"/>
    <mergeCell ref="G97:G109"/>
    <mergeCell ref="H97:H109"/>
    <mergeCell ref="I97:I109"/>
    <mergeCell ref="K97:K109"/>
    <mergeCell ref="I90:I91"/>
    <mergeCell ref="K90:K91"/>
    <mergeCell ref="B92:B96"/>
    <mergeCell ref="C95:C96"/>
    <mergeCell ref="G95:G96"/>
    <mergeCell ref="B87:B91"/>
    <mergeCell ref="I81:I82"/>
    <mergeCell ref="K81:K82"/>
    <mergeCell ref="K77:K78"/>
    <mergeCell ref="C79:C80"/>
    <mergeCell ref="G79:G80"/>
    <mergeCell ref="H79:H80"/>
    <mergeCell ref="I79:I80"/>
    <mergeCell ref="I50:I51"/>
    <mergeCell ref="B58:B67"/>
    <mergeCell ref="C58:C59"/>
    <mergeCell ref="G58:G59"/>
    <mergeCell ref="H58:H59"/>
    <mergeCell ref="I58:I59"/>
    <mergeCell ref="C64:C65"/>
    <mergeCell ref="G64:G65"/>
    <mergeCell ref="H64:H65"/>
    <mergeCell ref="I64:I65"/>
    <mergeCell ref="C60:C61"/>
    <mergeCell ref="C62:C63"/>
    <mergeCell ref="C52:C53"/>
    <mergeCell ref="G52:G53"/>
    <mergeCell ref="H52:H53"/>
    <mergeCell ref="I52:I53"/>
    <mergeCell ref="C54:C57"/>
    <mergeCell ref="G54:G57"/>
    <mergeCell ref="H54:H57"/>
    <mergeCell ref="I54:I57"/>
    <mergeCell ref="A39:A41"/>
    <mergeCell ref="B39:B41"/>
    <mergeCell ref="C39:C41"/>
    <mergeCell ref="D39:D41"/>
    <mergeCell ref="G40:G41"/>
    <mergeCell ref="H40:I40"/>
    <mergeCell ref="I44:I45"/>
    <mergeCell ref="K44:K45"/>
    <mergeCell ref="C46:C47"/>
    <mergeCell ref="G46:G47"/>
    <mergeCell ref="H46:H47"/>
    <mergeCell ref="I46:I47"/>
    <mergeCell ref="K46:K47"/>
    <mergeCell ref="B42:B49"/>
    <mergeCell ref="C42:C43"/>
    <mergeCell ref="G42:G43"/>
    <mergeCell ref="H42:H43"/>
    <mergeCell ref="I42:I43"/>
    <mergeCell ref="K42:K43"/>
    <mergeCell ref="C44:C45"/>
    <mergeCell ref="G44:G45"/>
    <mergeCell ref="H44:H45"/>
    <mergeCell ref="C48:C49"/>
    <mergeCell ref="G48:G49"/>
    <mergeCell ref="B10:F10"/>
    <mergeCell ref="B11:F11"/>
    <mergeCell ref="D13:F13"/>
    <mergeCell ref="D12:F12"/>
    <mergeCell ref="B14:F14"/>
    <mergeCell ref="B18:F18"/>
    <mergeCell ref="D19:F19"/>
    <mergeCell ref="B34:F34"/>
    <mergeCell ref="D35:F35"/>
    <mergeCell ref="B19:C19"/>
    <mergeCell ref="B31:F31"/>
    <mergeCell ref="D32:F32"/>
    <mergeCell ref="D33:F33"/>
    <mergeCell ref="D15:F15"/>
    <mergeCell ref="B15:C15"/>
    <mergeCell ref="D30:F30"/>
    <mergeCell ref="D29:F29"/>
    <mergeCell ref="D28:F28"/>
    <mergeCell ref="E26:F26"/>
    <mergeCell ref="E25:F25"/>
    <mergeCell ref="K48:K49"/>
    <mergeCell ref="K50:K51"/>
    <mergeCell ref="K52:K53"/>
    <mergeCell ref="K58:K59"/>
    <mergeCell ref="K54:K57"/>
    <mergeCell ref="E40:F40"/>
    <mergeCell ref="E16:F16"/>
    <mergeCell ref="E17:F17"/>
    <mergeCell ref="E20:F20"/>
    <mergeCell ref="E21:F21"/>
    <mergeCell ref="E22:F22"/>
    <mergeCell ref="D36:F36"/>
    <mergeCell ref="H48:H49"/>
    <mergeCell ref="I48:I49"/>
    <mergeCell ref="J40:K40"/>
    <mergeCell ref="C37:F37"/>
    <mergeCell ref="B23:F23"/>
    <mergeCell ref="B24:C24"/>
    <mergeCell ref="D24:F24"/>
    <mergeCell ref="B27:F27"/>
    <mergeCell ref="B50:B57"/>
    <mergeCell ref="C50:C51"/>
    <mergeCell ref="G50:G51"/>
    <mergeCell ref="H50:H51"/>
  </mergeCells>
  <phoneticPr fontId="9" type="noConversion"/>
  <dataValidations count="8">
    <dataValidation type="list" allowBlank="1" showInputMessage="1" showErrorMessage="1" sqref="I70:I73 H68:H69 H116 H74 I75:I76 H87 H90:H92 H95:H110 H113 H77:H83 I42:I51 I64:I67 I62 I58:I60 H52:H57" xr:uid="{00000000-0002-0000-0200-000000000000}">
      <formula1>"Sesuai,Melampaui"</formula1>
    </dataValidation>
    <dataValidation type="list" allowBlank="1" showInputMessage="1" showErrorMessage="1" sqref="J79:J86 K79:K83 J87:K87 K90:K92 K95:K110 J113:K113 J114:J115 J88:J112 J42:K49 K116 J66:K67 J70:K73 J52:J63 K52:K60 K62" xr:uid="{00000000-0002-0000-0200-000001000000}">
      <formula1>"Lokal/Wilayah,Nasional,Internasional"</formula1>
    </dataValidation>
    <dataValidation type="list" allowBlank="1" showInputMessage="1" showErrorMessage="1" sqref="L68:L69 L87 L90:L92 L113 L95:L110" xr:uid="{00000000-0002-0000-0200-000002000000}">
      <formula1>"Baik Sekali,Unggul"</formula1>
    </dataValidation>
    <dataValidation type="list" allowBlank="1" showInputMessage="1" showErrorMessage="1" sqref="E116:F116" xr:uid="{00000000-0002-0000-0200-000003000000}">
      <formula1>"Meet the indicator,Not meet the indicator"</formula1>
    </dataValidation>
    <dataValidation type="list" allowBlank="1" showInputMessage="1" showErrorMessage="1" sqref="J50:K51 J64:K65 J68:K69 J74:K78" xr:uid="{00000000-0002-0000-0200-000004000000}">
      <formula1>"Lokal/Wilayah,Nasional"</formula1>
    </dataValidation>
    <dataValidation type="list" allowBlank="1" showInputMessage="1" showErrorMessage="1" sqref="C118:D118" xr:uid="{FC47DB47-DEF1-B34A-BEE3-7C6C55DDB365}">
      <formula1>"BAIK,BAIK SEKALI,UNGGUL"</formula1>
    </dataValidation>
    <dataValidation type="list" showInputMessage="1" showErrorMessage="1" errorTitle="Error" error="Silahkan Pilih Salah Satu" sqref="F42:F115" xr:uid="{8B166DCB-3F69-E04C-9C54-BD4EA2C76C6E}">
      <formula1>IF(ISBLANK(E42),allowed,not_allowed)</formula1>
    </dataValidation>
    <dataValidation type="list" showInputMessage="1" showErrorMessage="1" errorTitle="Error" error="Silahkan Pilih Salah Satu" sqref="E42:E115" xr:uid="{3C21A901-3698-4C15-A4A8-368DDB17C4B7}">
      <formula1>IF(ISBLANK(F42),allowed,not_allowed)</formula1>
    </dataValidation>
  </dataValidations>
  <pageMargins left="0.7" right="0.7" top="0.75" bottom="0.75" header="0.3" footer="0.3"/>
  <pageSetup paperSize="9" scale="52" orientation="landscape" horizontalDpi="4294967292" verticalDpi="4294967293" r:id="rId1"/>
  <rowBreaks count="1" manualBreakCount="1">
    <brk id="57" max="11" man="1"/>
  </rowBreaks>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4CD0-51CF-5F42-900D-D4A26E7403D3}">
  <dimension ref="A1:D64"/>
  <sheetViews>
    <sheetView zoomScale="70" zoomScaleNormal="70" workbookViewId="0">
      <selection activeCell="K16" sqref="K16"/>
    </sheetView>
  </sheetViews>
  <sheetFormatPr defaultColWidth="11" defaultRowHeight="15.5" x14ac:dyDescent="0.35"/>
  <cols>
    <col min="1" max="1" width="5.33203125" customWidth="1"/>
    <col min="2" max="2" width="30.1640625" bestFit="1" customWidth="1"/>
    <col min="3" max="3" width="3" customWidth="1"/>
    <col min="4" max="4" width="78.6640625" customWidth="1"/>
  </cols>
  <sheetData>
    <row r="1" spans="1:4" x14ac:dyDescent="0.35">
      <c r="A1" s="169" t="s">
        <v>295</v>
      </c>
      <c r="B1" s="169"/>
      <c r="C1" s="169"/>
      <c r="D1" s="169"/>
    </row>
    <row r="2" spans="1:4" x14ac:dyDescent="0.35">
      <c r="A2" s="169" t="s">
        <v>231</v>
      </c>
      <c r="B2" s="169"/>
      <c r="C2" s="169"/>
      <c r="D2" s="169"/>
    </row>
    <row r="4" spans="1:4" x14ac:dyDescent="0.35">
      <c r="B4" s="20" t="s">
        <v>266</v>
      </c>
      <c r="C4" t="s">
        <v>2</v>
      </c>
      <c r="D4" s="28">
        <f>'KA-AK'!$D$4</f>
        <v>0</v>
      </c>
    </row>
    <row r="5" spans="1:4" x14ac:dyDescent="0.35">
      <c r="B5" s="20" t="s">
        <v>267</v>
      </c>
      <c r="C5" t="s">
        <v>2</v>
      </c>
      <c r="D5" s="28">
        <f>'KA-AK'!$D$4</f>
        <v>0</v>
      </c>
    </row>
    <row r="6" spans="1:4" x14ac:dyDescent="0.35">
      <c r="B6" s="20" t="s">
        <v>268</v>
      </c>
      <c r="C6" t="s">
        <v>2</v>
      </c>
      <c r="D6" s="28">
        <f>'KA-AK'!$D$4</f>
        <v>0</v>
      </c>
    </row>
    <row r="7" spans="1:4" x14ac:dyDescent="0.35">
      <c r="B7" s="20" t="s">
        <v>269</v>
      </c>
      <c r="C7" t="s">
        <v>2</v>
      </c>
      <c r="D7" s="28">
        <f>'KA-AK'!$D$4</f>
        <v>0</v>
      </c>
    </row>
    <row r="8" spans="1:4" x14ac:dyDescent="0.35">
      <c r="B8" s="20" t="s">
        <v>270</v>
      </c>
      <c r="C8" t="s">
        <v>2</v>
      </c>
      <c r="D8" s="28">
        <f>'KA-AL'!D8</f>
        <v>0</v>
      </c>
    </row>
    <row r="9" spans="1:4" x14ac:dyDescent="0.35">
      <c r="B9" s="20" t="s">
        <v>290</v>
      </c>
      <c r="C9" t="s">
        <v>2</v>
      </c>
      <c r="D9" s="28"/>
    </row>
    <row r="11" spans="1:4" x14ac:dyDescent="0.35">
      <c r="B11" s="170" t="s">
        <v>282</v>
      </c>
      <c r="C11" s="170"/>
      <c r="D11" s="170"/>
    </row>
    <row r="12" spans="1:4" x14ac:dyDescent="0.35">
      <c r="B12" s="170"/>
      <c r="C12" s="170"/>
      <c r="D12" s="170"/>
    </row>
    <row r="13" spans="1:4" ht="37" customHeight="1" x14ac:dyDescent="0.35">
      <c r="B13" s="170" t="s">
        <v>272</v>
      </c>
      <c r="C13" s="170"/>
      <c r="D13" s="170"/>
    </row>
    <row r="15" spans="1:4" s="16" customFormat="1" ht="16" thickBot="1" x14ac:dyDescent="0.4">
      <c r="B15" s="33" t="s">
        <v>273</v>
      </c>
      <c r="C15" s="25"/>
    </row>
    <row r="16" spans="1:4" s="16" customFormat="1" ht="85.5" customHeight="1" thickBot="1" x14ac:dyDescent="0.4">
      <c r="A16" s="32"/>
      <c r="B16" s="166"/>
      <c r="C16" s="167"/>
      <c r="D16" s="168"/>
    </row>
    <row r="17" spans="1:4" s="16" customFormat="1" x14ac:dyDescent="0.35">
      <c r="A17" s="32"/>
      <c r="B17" s="32"/>
      <c r="C17" s="32"/>
      <c r="D17" s="1"/>
    </row>
    <row r="18" spans="1:4" s="16" customFormat="1" ht="16" thickBot="1" x14ac:dyDescent="0.4">
      <c r="A18" s="1"/>
      <c r="B18" s="34" t="s">
        <v>274</v>
      </c>
      <c r="C18" s="32"/>
      <c r="D18" s="1"/>
    </row>
    <row r="19" spans="1:4" s="16" customFormat="1" ht="70" customHeight="1" thickBot="1" x14ac:dyDescent="0.4">
      <c r="A19" s="30"/>
      <c r="B19" s="166"/>
      <c r="C19" s="167"/>
      <c r="D19" s="168"/>
    </row>
    <row r="20" spans="1:4" s="16" customFormat="1" x14ac:dyDescent="0.35">
      <c r="A20" s="25"/>
      <c r="B20" s="25"/>
      <c r="C20" s="25"/>
    </row>
    <row r="21" spans="1:4" s="16" customFormat="1" ht="16" thickBot="1" x14ac:dyDescent="0.4">
      <c r="B21" s="33" t="s">
        <v>275</v>
      </c>
      <c r="C21" s="25"/>
    </row>
    <row r="22" spans="1:4" s="16" customFormat="1" ht="70" customHeight="1" thickBot="1" x14ac:dyDescent="0.4">
      <c r="A22" s="31"/>
      <c r="B22" s="166"/>
      <c r="C22" s="167"/>
      <c r="D22" s="168"/>
    </row>
    <row r="23" spans="1:4" s="16" customFormat="1" x14ac:dyDescent="0.35">
      <c r="A23" s="25"/>
      <c r="B23" s="25"/>
      <c r="C23" s="25"/>
    </row>
    <row r="24" spans="1:4" s="16" customFormat="1" ht="16" thickBot="1" x14ac:dyDescent="0.4">
      <c r="B24" s="33" t="s">
        <v>276</v>
      </c>
      <c r="C24" s="25"/>
    </row>
    <row r="25" spans="1:4" s="16" customFormat="1" ht="70" customHeight="1" thickBot="1" x14ac:dyDescent="0.4">
      <c r="A25" s="29"/>
      <c r="B25" s="166"/>
      <c r="C25" s="167"/>
      <c r="D25" s="168"/>
    </row>
    <row r="26" spans="1:4" s="16" customFormat="1" x14ac:dyDescent="0.35">
      <c r="A26" s="25"/>
      <c r="B26" s="25"/>
      <c r="C26" s="25"/>
    </row>
    <row r="27" spans="1:4" s="16" customFormat="1" ht="16" thickBot="1" x14ac:dyDescent="0.4">
      <c r="B27" s="33" t="s">
        <v>277</v>
      </c>
      <c r="C27" s="25"/>
    </row>
    <row r="28" spans="1:4" s="16" customFormat="1" ht="70" customHeight="1" thickBot="1" x14ac:dyDescent="0.4">
      <c r="A28" s="29"/>
      <c r="B28" s="166"/>
      <c r="C28" s="167"/>
      <c r="D28" s="168"/>
    </row>
    <row r="29" spans="1:4" s="16" customFormat="1" x14ac:dyDescent="0.35">
      <c r="A29" s="25"/>
      <c r="B29" s="25"/>
      <c r="C29" s="25"/>
    </row>
    <row r="30" spans="1:4" s="16" customFormat="1" ht="16" thickBot="1" x14ac:dyDescent="0.4">
      <c r="B30" s="33" t="s">
        <v>278</v>
      </c>
      <c r="C30" s="25"/>
    </row>
    <row r="31" spans="1:4" s="16" customFormat="1" ht="70" customHeight="1" thickBot="1" x14ac:dyDescent="0.4">
      <c r="A31" s="29"/>
      <c r="B31" s="166"/>
      <c r="C31" s="167"/>
      <c r="D31" s="168"/>
    </row>
    <row r="32" spans="1:4" s="16" customFormat="1" x14ac:dyDescent="0.35">
      <c r="A32" s="25"/>
      <c r="B32" s="25"/>
      <c r="C32" s="25"/>
    </row>
    <row r="33" spans="1:4" s="16" customFormat="1" ht="16" thickBot="1" x14ac:dyDescent="0.4">
      <c r="B33" s="33" t="s">
        <v>279</v>
      </c>
      <c r="C33" s="25"/>
    </row>
    <row r="34" spans="1:4" s="16" customFormat="1" ht="70" customHeight="1" thickBot="1" x14ac:dyDescent="0.4">
      <c r="A34" s="29"/>
      <c r="B34" s="166"/>
      <c r="C34" s="167"/>
      <c r="D34" s="168"/>
    </row>
    <row r="35" spans="1:4" s="16" customFormat="1" x14ac:dyDescent="0.35">
      <c r="A35" s="25"/>
      <c r="B35" s="25"/>
      <c r="C35" s="25"/>
    </row>
    <row r="36" spans="1:4" s="16" customFormat="1" ht="16" thickBot="1" x14ac:dyDescent="0.4">
      <c r="B36" s="33" t="s">
        <v>280</v>
      </c>
      <c r="C36" s="25"/>
    </row>
    <row r="37" spans="1:4" s="16" customFormat="1" ht="70" customHeight="1" thickBot="1" x14ac:dyDescent="0.4">
      <c r="A37" s="29"/>
      <c r="B37" s="166"/>
      <c r="C37" s="167"/>
      <c r="D37" s="168"/>
    </row>
    <row r="38" spans="1:4" s="16" customFormat="1" x14ac:dyDescent="0.35">
      <c r="A38" s="25"/>
      <c r="B38" s="25"/>
      <c r="C38" s="25"/>
    </row>
    <row r="39" spans="1:4" s="16" customFormat="1" ht="16" thickBot="1" x14ac:dyDescent="0.4">
      <c r="B39" s="33" t="s">
        <v>281</v>
      </c>
      <c r="C39" s="25"/>
    </row>
    <row r="40" spans="1:4" s="16" customFormat="1" ht="70" customHeight="1" thickBot="1" x14ac:dyDescent="0.4">
      <c r="A40" s="29"/>
      <c r="B40" s="166"/>
      <c r="C40" s="167"/>
      <c r="D40" s="168"/>
    </row>
    <row r="41" spans="1:4" ht="16" thickBot="1" x14ac:dyDescent="0.4">
      <c r="A41" s="21"/>
      <c r="B41" s="21"/>
      <c r="C41" s="21"/>
    </row>
    <row r="42" spans="1:4" ht="238" customHeight="1" thickBot="1" x14ac:dyDescent="0.4">
      <c r="A42" s="22"/>
      <c r="B42" s="38" t="s">
        <v>283</v>
      </c>
      <c r="C42" s="36" t="s">
        <v>2</v>
      </c>
      <c r="D42" s="42"/>
    </row>
    <row r="43" spans="1:4" ht="16" thickBot="1" x14ac:dyDescent="0.4">
      <c r="A43" s="23"/>
      <c r="B43" s="39" t="s">
        <v>291</v>
      </c>
      <c r="C43" s="37" t="s">
        <v>2</v>
      </c>
      <c r="D43" s="35"/>
    </row>
    <row r="44" spans="1:4" x14ac:dyDescent="0.35">
      <c r="C44" s="24"/>
    </row>
    <row r="45" spans="1:4" x14ac:dyDescent="0.35">
      <c r="B45" s="40" t="s">
        <v>294</v>
      </c>
      <c r="C45" s="24"/>
      <c r="D45" t="s">
        <v>234</v>
      </c>
    </row>
    <row r="46" spans="1:4" x14ac:dyDescent="0.35">
      <c r="C46" s="24"/>
    </row>
    <row r="47" spans="1:4" x14ac:dyDescent="0.35">
      <c r="B47" s="25" t="s">
        <v>287</v>
      </c>
    </row>
    <row r="48" spans="1:4" x14ac:dyDescent="0.35">
      <c r="B48" s="23"/>
      <c r="C48" s="24"/>
    </row>
    <row r="49" spans="1:3" x14ac:dyDescent="0.35">
      <c r="B49" s="23"/>
      <c r="C49" s="24"/>
    </row>
    <row r="50" spans="1:3" x14ac:dyDescent="0.35">
      <c r="B50" s="22"/>
      <c r="C50" s="24"/>
    </row>
    <row r="51" spans="1:3" x14ac:dyDescent="0.35">
      <c r="B51" s="26"/>
      <c r="C51" s="24"/>
    </row>
    <row r="52" spans="1:3" x14ac:dyDescent="0.35">
      <c r="A52" s="24"/>
      <c r="B52" s="26"/>
      <c r="C52" s="24" t="s">
        <v>288</v>
      </c>
    </row>
    <row r="53" spans="1:3" x14ac:dyDescent="0.35">
      <c r="B53" s="27" t="s">
        <v>292</v>
      </c>
    </row>
    <row r="54" spans="1:3" x14ac:dyDescent="0.35">
      <c r="B54" s="27"/>
    </row>
    <row r="58" spans="1:3" x14ac:dyDescent="0.35">
      <c r="C58" s="24" t="s">
        <v>288</v>
      </c>
    </row>
    <row r="59" spans="1:3" x14ac:dyDescent="0.35">
      <c r="B59" s="27" t="s">
        <v>293</v>
      </c>
    </row>
    <row r="64" spans="1:3" x14ac:dyDescent="0.35">
      <c r="C64" s="24" t="s">
        <v>288</v>
      </c>
    </row>
  </sheetData>
  <sheetProtection algorithmName="SHA-512" hashValue="XBa7T2hNZZHnPcQZWmFiJKBP3Dj3z9b/2w8E4j519sBmjvHIqRwTHGxrqXYNukquw/oFM1cYzTojO81FNbgfJg==" saltValue="tM7zWA9kXiOzX6nIEgfnIw==" spinCount="100000" sheet="1" objects="1" scenarios="1" selectLockedCells="1" selectUnlockedCells="1"/>
  <protectedRanges>
    <protectedRange sqref="D45 C52:D52 C58:D58 C64:D64" name="Range3"/>
    <protectedRange sqref="B16 B19 B22 B25 B28 B31 B34 B37 B40 D42 D43" name="Range1"/>
    <protectedRange sqref="D9 B11:D12" name="Range2"/>
  </protectedRanges>
  <mergeCells count="13">
    <mergeCell ref="B19:D19"/>
    <mergeCell ref="A1:D1"/>
    <mergeCell ref="A2:D2"/>
    <mergeCell ref="B11:D12"/>
    <mergeCell ref="B13:D13"/>
    <mergeCell ref="B16:D16"/>
    <mergeCell ref="B40:D40"/>
    <mergeCell ref="B22:D22"/>
    <mergeCell ref="B25:D25"/>
    <mergeCell ref="B28:D28"/>
    <mergeCell ref="B31:D31"/>
    <mergeCell ref="B34:D34"/>
    <mergeCell ref="B37:D37"/>
  </mergeCells>
  <dataValidations count="1">
    <dataValidation type="list" allowBlank="1" showInputMessage="1" showErrorMessage="1" sqref="D43" xr:uid="{388683DC-A2CC-624A-ABDD-6B92B24CB12F}">
      <formula1>"UNGGUL,BAIK SEKALI,BAIK"</formula1>
    </dataValidation>
  </dataValidations>
  <pageMargins left="0.7" right="0.7" top="0.75" bottom="0.75" header="0.3" footer="0.3"/>
  <pageSetup paperSize="9"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0C06-29C9-4813-ADAB-53B16756BC11}">
  <dimension ref="A1:B2"/>
  <sheetViews>
    <sheetView workbookViewId="0">
      <selection activeCell="D7" sqref="D7"/>
    </sheetView>
  </sheetViews>
  <sheetFormatPr defaultColWidth="8.83203125" defaultRowHeight="15.5" x14ac:dyDescent="0.35"/>
  <sheetData>
    <row r="1" spans="1:2" x14ac:dyDescent="0.35">
      <c r="A1" s="17"/>
      <c r="B1" s="18"/>
    </row>
    <row r="2" spans="1:2" x14ac:dyDescent="0.35">
      <c r="A2" s="19"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Menu</vt:lpstr>
      <vt:lpstr>KA-AK</vt:lpstr>
      <vt:lpstr>Berita Acara KA-AK</vt:lpstr>
      <vt:lpstr>KA-AL</vt:lpstr>
      <vt:lpstr>Berita Acara KA-AL</vt:lpstr>
      <vt:lpstr>Sheet1</vt:lpstr>
      <vt:lpstr>allowed</vt:lpstr>
      <vt:lpstr>not_allowed</vt:lpstr>
      <vt:lpstr>'KA-AL'!Print_Area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Bambang Suryoatmono</cp:lastModifiedBy>
  <cp:lastPrinted>2021-08-08T12:10:57Z</cp:lastPrinted>
  <dcterms:created xsi:type="dcterms:W3CDTF">2021-06-17T04:01:19Z</dcterms:created>
  <dcterms:modified xsi:type="dcterms:W3CDTF">2022-04-17T14:48:35Z</dcterms:modified>
</cp:coreProperties>
</file>